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10" activeTab="2"/>
  </bookViews>
  <sheets>
    <sheet name="Test Problems" sheetId="1" r:id="rId1"/>
    <sheet name="ISCI Results" sheetId="2" r:id="rId2"/>
    <sheet name="Preplaced ISCI Results" sheetId="3" r:id="rId3"/>
  </sheets>
  <definedNames/>
  <calcPr fullCalcOnLoad="1"/>
</workbook>
</file>

<file path=xl/sharedStrings.xml><?xml version="1.0" encoding="utf-8"?>
<sst xmlns="http://schemas.openxmlformats.org/spreadsheetml/2006/main" count="200" uniqueCount="97">
  <si>
    <t>ID</t>
  </si>
  <si>
    <t>Obj</t>
  </si>
  <si>
    <t>N</t>
  </si>
  <si>
    <t>5R, 3B</t>
  </si>
  <si>
    <t>4R, 2B, 2W</t>
  </si>
  <si>
    <t>5R, 3B, 2W</t>
  </si>
  <si>
    <t>6R, 3B, 2W</t>
  </si>
  <si>
    <t>6R, 4B, 2W</t>
  </si>
  <si>
    <t>6R, 5B, 4W</t>
  </si>
  <si>
    <t>8R, 3B, 3W, 2G</t>
  </si>
  <si>
    <t>4R, 3B, 3W, 2G</t>
  </si>
  <si>
    <t>6R, 4B, 4W</t>
  </si>
  <si>
    <t>7R, 6B, 4W</t>
  </si>
  <si>
    <t>8R, 7B, 5W</t>
  </si>
  <si>
    <t>8R, 7B, 3W, 2G</t>
  </si>
  <si>
    <t>5R, 5B, 5W, 4G, 1Y</t>
  </si>
  <si>
    <t>8R, 6B, 6W, 5G</t>
  </si>
  <si>
    <t>7R, 6B, 5W, 4G, 3Y</t>
  </si>
  <si>
    <t>10R, 8B, 7W, 5G</t>
  </si>
  <si>
    <t>9R, 7B, 6W, 5G, 3Y</t>
  </si>
  <si>
    <t>17R, 10B, 8W, 5G</t>
  </si>
  <si>
    <t>33R, 25B, 21W, 15G, 6Y</t>
  </si>
  <si>
    <t>*</t>
  </si>
  <si>
    <t>Preplacements</t>
  </si>
  <si>
    <t>6B, 8R</t>
  </si>
  <si>
    <t>1R, 2B, 3W</t>
  </si>
  <si>
    <t>1B, 2W</t>
  </si>
  <si>
    <t>1B, 5W, 6B</t>
  </si>
  <si>
    <t>1R, 3B</t>
  </si>
  <si>
    <t>2R, 3R, 4B, 6W</t>
  </si>
  <si>
    <t>1R, 6B, 14W</t>
  </si>
  <si>
    <t>1B, 4W, 7R</t>
  </si>
  <si>
    <t>1R, 3W, 5G</t>
  </si>
  <si>
    <t>1B, 2B, 15W</t>
  </si>
  <si>
    <t>1W, 5R, 10B</t>
  </si>
  <si>
    <t>1W, 5R, 10B, 20G</t>
  </si>
  <si>
    <t>2R, 10R, 17B</t>
  </si>
  <si>
    <t>1R, 6G, 25W</t>
  </si>
  <si>
    <t>1R, 5R, 6G, 25W</t>
  </si>
  <si>
    <t>3R, 9G, 15B</t>
  </si>
  <si>
    <t>1W, 9G, 17R, 38R</t>
  </si>
  <si>
    <t>1B, 9R, 10G, 20R</t>
  </si>
  <si>
    <t>16R, 15B, 14W</t>
  </si>
  <si>
    <t>7R, 15B, 17B, 20W, 39W</t>
  </si>
  <si>
    <t>25R, 13B, 12W</t>
  </si>
  <si>
    <t>21R, 16B, 13W</t>
  </si>
  <si>
    <t>26R, 12B, 10W, 2G</t>
  </si>
  <si>
    <t>1B, 5B, 6W</t>
  </si>
  <si>
    <t>25R, 23B, 12W</t>
  </si>
  <si>
    <t>27R, 25B, 14W, 9G</t>
  </si>
  <si>
    <t>1W, 17R, 30B</t>
  </si>
  <si>
    <t>1R, 5B, 11G, 15B, 25G</t>
  </si>
  <si>
    <t>1B, 5G, 6R, 25W, 41Y</t>
  </si>
  <si>
    <t>Color Details</t>
  </si>
  <si>
    <t>C</t>
  </si>
  <si>
    <t>39R, 35B, 17W, 9G</t>
  </si>
  <si>
    <t>31R, 31B, 30W, 29G, 29Y</t>
  </si>
  <si>
    <t xml:space="preserve">77R, 67B, 53W, 3G </t>
  </si>
  <si>
    <t>61R, 47B, 39W, 30G, 23Y</t>
  </si>
  <si>
    <t>91R, 63B, 54W, 31G, 11Y</t>
  </si>
  <si>
    <t>191R, 83B, 17W, 9G</t>
  </si>
  <si>
    <t>102R, 95B, 77W, 19G, 7Y</t>
  </si>
  <si>
    <t>72R, 68B, 65W, 62G, 58Y</t>
  </si>
  <si>
    <t>99R, 81B, 63W, 54G, 53Y</t>
  </si>
  <si>
    <t>135R, 102B, 92W, 71G</t>
  </si>
  <si>
    <t>229R, 149B, 11W, 8G, 3Y</t>
  </si>
  <si>
    <t>126R, 107B, 86W, 73G, 33Y</t>
  </si>
  <si>
    <t>138R, 95B, 82W, 79G, 56Y</t>
  </si>
  <si>
    <t>143R, 112B, 111W, 70G, 64Y</t>
  </si>
  <si>
    <t>170R, 150B, 90W, 90G</t>
  </si>
  <si>
    <t>5R, 17B, 49R, 98W, 100G</t>
  </si>
  <si>
    <t>17Y, 46R, 47B, 123Y, 129W, 147G</t>
  </si>
  <si>
    <t>1R, 2W, 8W, 113G, 176R, 193B</t>
  </si>
  <si>
    <t>5R, 12W, 48W, 63G, 136R, 192Y</t>
  </si>
  <si>
    <t>2R, 9Y, 71W, 99G, 136R, 183B, 201W, 233G, 249G</t>
  </si>
  <si>
    <t>1R, 22W, 67W, 100G, 176R, 193B, 210R, 250R</t>
  </si>
  <si>
    <t>9R, 12W, 105W, 113G, 181R, 197B, 237Y, 287R</t>
  </si>
  <si>
    <t>1R, 72W, 89Y, 193G, 226R, 293B, 305G, 321G</t>
  </si>
  <si>
    <t>5R, 32W, 79W, 113G, 135R, 193Y, 200Y, 307R</t>
  </si>
  <si>
    <t>1G, 112W, 138W, 213R, 279R, 393B</t>
  </si>
  <si>
    <t>10R, 29W, 105W, 113W, 176R, 193Y, 207G, 345Y</t>
  </si>
  <si>
    <t>121R, 142W, 218W, 299Y, 313G, 376R, 393B, 407Y</t>
  </si>
  <si>
    <t>1R, 2Y, 278W, 293Y, 376R, 393B</t>
  </si>
  <si>
    <t>8R, 79W, 169W, 193G, 276R, 393B, 405R, 479G</t>
  </si>
  <si>
    <t>1R, 2W, 8W, 113G, 176R, 193B, 302Y, 409G, 423R</t>
  </si>
  <si>
    <t>Bound</t>
  </si>
  <si>
    <t>Modified B&amp;B Algorithm</t>
  </si>
  <si>
    <t>Id</t>
  </si>
  <si>
    <t>Greedy Heuristic</t>
  </si>
  <si>
    <t>P3/Delta Heuristic</t>
  </si>
  <si>
    <t>P3/Batching Heuristic</t>
  </si>
  <si>
    <t>Assignment Heuristic</t>
  </si>
  <si>
    <t>GAMS/CPLEX P3</t>
  </si>
  <si>
    <t>GAMS/CPLEX P2</t>
  </si>
  <si>
    <t>Best Choice</t>
  </si>
  <si>
    <t>Gap</t>
  </si>
  <si>
    <t>CPU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</si>
</sst>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7" fontId="6" fillId="3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6" fillId="3" borderId="0" xfId="0" applyNumberFormat="1" applyFont="1" applyFill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167" fontId="6" fillId="3" borderId="1" xfId="0" applyNumberFormat="1" applyFont="1" applyFill="1" applyBorder="1" applyAlignment="1">
      <alignment horizontal="right"/>
    </xf>
    <xf numFmtId="167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6" sqref="A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3.140625" style="0" customWidth="1"/>
    <col min="4" max="4" width="19.00390625" style="0" customWidth="1"/>
    <col min="5" max="5" width="1.57421875" style="0" customWidth="1"/>
    <col min="6" max="6" width="4.00390625" style="2" customWidth="1"/>
    <col min="7" max="7" width="4.7109375" style="0" customWidth="1"/>
    <col min="8" max="8" width="3.7109375" style="0" customWidth="1"/>
    <col min="9" max="9" width="26.28125" style="0" bestFit="1" customWidth="1"/>
    <col min="10" max="10" width="1.57421875" style="0" customWidth="1"/>
    <col min="11" max="11" width="5.57421875" style="0" customWidth="1"/>
    <col min="12" max="12" width="21.8515625" style="0" customWidth="1"/>
    <col min="13" max="13" width="2.421875" style="0" customWidth="1"/>
    <col min="14" max="14" width="5.57421875" style="0" customWidth="1"/>
    <col min="15" max="15" width="45.57421875" style="0" customWidth="1"/>
    <col min="16" max="16" width="18.57421875" style="0" customWidth="1"/>
    <col min="17" max="17" width="17.8515625" style="0" customWidth="1"/>
    <col min="18" max="18" width="16.8515625" style="0" customWidth="1"/>
    <col min="19" max="19" width="15.57421875" style="0" customWidth="1"/>
  </cols>
  <sheetData>
    <row r="1" spans="10:14" ht="12.75">
      <c r="J1" s="17"/>
      <c r="N1" s="2"/>
    </row>
    <row r="2" spans="1:15" ht="12.75">
      <c r="A2" s="6" t="s">
        <v>0</v>
      </c>
      <c r="B2" s="6" t="s">
        <v>2</v>
      </c>
      <c r="C2" s="6" t="s">
        <v>54</v>
      </c>
      <c r="D2" s="6" t="s">
        <v>53</v>
      </c>
      <c r="E2" s="18"/>
      <c r="F2" s="6" t="s">
        <v>0</v>
      </c>
      <c r="G2" s="6" t="s">
        <v>2</v>
      </c>
      <c r="H2" s="6" t="s">
        <v>54</v>
      </c>
      <c r="I2" s="6" t="s">
        <v>53</v>
      </c>
      <c r="J2" s="16"/>
      <c r="K2" s="5" t="s">
        <v>0</v>
      </c>
      <c r="L2" s="5" t="s">
        <v>23</v>
      </c>
      <c r="M2" s="7"/>
      <c r="N2" s="5" t="s">
        <v>0</v>
      </c>
      <c r="O2" s="5" t="s">
        <v>23</v>
      </c>
    </row>
    <row r="3" spans="1:15" ht="12.75">
      <c r="A3" s="19">
        <v>1</v>
      </c>
      <c r="B3" s="19">
        <v>8</v>
      </c>
      <c r="C3" s="19">
        <v>2</v>
      </c>
      <c r="D3" s="2" t="s">
        <v>3</v>
      </c>
      <c r="F3" s="22">
        <v>21</v>
      </c>
      <c r="G3" s="23">
        <v>50</v>
      </c>
      <c r="H3" s="23">
        <v>3</v>
      </c>
      <c r="I3" s="10" t="s">
        <v>45</v>
      </c>
      <c r="J3" s="16"/>
      <c r="K3" s="2">
        <v>1.1</v>
      </c>
      <c r="L3" s="8" t="s">
        <v>24</v>
      </c>
      <c r="N3" s="2">
        <v>21.1</v>
      </c>
      <c r="O3" s="11" t="s">
        <v>43</v>
      </c>
    </row>
    <row r="4" spans="1:15" ht="12.75">
      <c r="A4" s="19">
        <v>2</v>
      </c>
      <c r="B4" s="19">
        <v>8</v>
      </c>
      <c r="C4" s="19">
        <v>3</v>
      </c>
      <c r="D4" s="2" t="s">
        <v>4</v>
      </c>
      <c r="F4" s="22">
        <v>22</v>
      </c>
      <c r="G4" s="23">
        <v>50</v>
      </c>
      <c r="H4" s="23">
        <v>4</v>
      </c>
      <c r="I4" s="10" t="s">
        <v>46</v>
      </c>
      <c r="J4" s="16"/>
      <c r="K4" s="2">
        <v>2.1</v>
      </c>
      <c r="L4" s="8" t="s">
        <v>25</v>
      </c>
      <c r="N4" s="2">
        <v>22.1</v>
      </c>
      <c r="O4" s="11" t="s">
        <v>41</v>
      </c>
    </row>
    <row r="5" spans="1:15" ht="12.75">
      <c r="A5" s="19">
        <v>3</v>
      </c>
      <c r="B5" s="19">
        <v>10</v>
      </c>
      <c r="C5" s="19">
        <v>3</v>
      </c>
      <c r="D5" s="2" t="s">
        <v>5</v>
      </c>
      <c r="F5" s="22">
        <v>23</v>
      </c>
      <c r="G5" s="23">
        <v>60</v>
      </c>
      <c r="H5" s="23">
        <v>3</v>
      </c>
      <c r="I5" s="10" t="s">
        <v>48</v>
      </c>
      <c r="J5" s="16"/>
      <c r="K5" s="2">
        <v>3.1</v>
      </c>
      <c r="L5" s="8" t="s">
        <v>26</v>
      </c>
      <c r="N5" s="2">
        <v>23.1</v>
      </c>
      <c r="O5" s="11" t="s">
        <v>50</v>
      </c>
    </row>
    <row r="6" spans="1:15" ht="12.75">
      <c r="A6" s="19">
        <v>4</v>
      </c>
      <c r="B6" s="19">
        <v>11</v>
      </c>
      <c r="C6" s="19">
        <v>3</v>
      </c>
      <c r="D6" s="2" t="s">
        <v>6</v>
      </c>
      <c r="F6" s="22">
        <v>24</v>
      </c>
      <c r="G6" s="23">
        <v>75</v>
      </c>
      <c r="H6" s="23">
        <v>4</v>
      </c>
      <c r="I6" s="10" t="s">
        <v>49</v>
      </c>
      <c r="J6" s="16"/>
      <c r="K6" s="2">
        <v>4.1</v>
      </c>
      <c r="L6" s="8" t="s">
        <v>27</v>
      </c>
      <c r="N6" s="2">
        <v>24.1</v>
      </c>
      <c r="O6" s="11" t="s">
        <v>51</v>
      </c>
    </row>
    <row r="7" spans="1:15" ht="12.75">
      <c r="A7" s="19">
        <v>5</v>
      </c>
      <c r="B7" s="19">
        <v>12</v>
      </c>
      <c r="C7" s="19">
        <v>3</v>
      </c>
      <c r="D7" s="2" t="s">
        <v>7</v>
      </c>
      <c r="F7" s="22">
        <v>25</v>
      </c>
      <c r="G7" s="23">
        <v>100</v>
      </c>
      <c r="H7" s="23">
        <v>5</v>
      </c>
      <c r="I7" s="10" t="s">
        <v>21</v>
      </c>
      <c r="J7" s="16"/>
      <c r="K7" s="2">
        <v>5.1</v>
      </c>
      <c r="L7" s="8" t="s">
        <v>28</v>
      </c>
      <c r="N7" s="2">
        <v>25.1</v>
      </c>
      <c r="O7" s="11" t="s">
        <v>52</v>
      </c>
    </row>
    <row r="8" spans="1:15" ht="12.75">
      <c r="A8" s="19">
        <v>6</v>
      </c>
      <c r="B8" s="19">
        <v>12</v>
      </c>
      <c r="C8" s="19">
        <v>4</v>
      </c>
      <c r="D8" s="2" t="s">
        <v>10</v>
      </c>
      <c r="F8" s="24">
        <v>26</v>
      </c>
      <c r="G8" s="24">
        <v>100</v>
      </c>
      <c r="H8" s="24">
        <v>4</v>
      </c>
      <c r="I8" s="12" t="s">
        <v>55</v>
      </c>
      <c r="J8" s="16"/>
      <c r="K8" s="2">
        <v>6.1</v>
      </c>
      <c r="L8" s="8" t="s">
        <v>29</v>
      </c>
      <c r="N8" s="2">
        <v>26.1</v>
      </c>
      <c r="O8" s="11" t="s">
        <v>70</v>
      </c>
    </row>
    <row r="9" spans="1:15" ht="12.75">
      <c r="A9" s="19">
        <v>7</v>
      </c>
      <c r="B9" s="19">
        <v>14</v>
      </c>
      <c r="C9" s="19">
        <v>3</v>
      </c>
      <c r="D9" s="2" t="s">
        <v>11</v>
      </c>
      <c r="F9" s="24">
        <v>27</v>
      </c>
      <c r="G9" s="24">
        <v>150</v>
      </c>
      <c r="H9" s="24">
        <v>5</v>
      </c>
      <c r="I9" s="12" t="s">
        <v>56</v>
      </c>
      <c r="J9" s="16"/>
      <c r="K9" s="2">
        <v>7.1</v>
      </c>
      <c r="L9" s="8" t="s">
        <v>30</v>
      </c>
      <c r="N9" s="2">
        <v>27.1</v>
      </c>
      <c r="O9" s="11" t="s">
        <v>71</v>
      </c>
    </row>
    <row r="10" spans="1:15" ht="12.75">
      <c r="A10" s="19">
        <v>8</v>
      </c>
      <c r="B10" s="19">
        <v>15</v>
      </c>
      <c r="C10" s="19">
        <v>3</v>
      </c>
      <c r="D10" s="2" t="s">
        <v>8</v>
      </c>
      <c r="F10" s="24">
        <v>28</v>
      </c>
      <c r="G10" s="24">
        <v>200</v>
      </c>
      <c r="H10" s="24">
        <v>4</v>
      </c>
      <c r="I10" s="12" t="s">
        <v>57</v>
      </c>
      <c r="J10" s="16"/>
      <c r="K10" s="2">
        <v>8.1</v>
      </c>
      <c r="L10" s="8" t="s">
        <v>31</v>
      </c>
      <c r="N10" s="2">
        <v>28.1</v>
      </c>
      <c r="O10" s="11" t="s">
        <v>72</v>
      </c>
    </row>
    <row r="11" spans="1:15" ht="12.75">
      <c r="A11" s="19">
        <v>9</v>
      </c>
      <c r="B11" s="19">
        <v>16</v>
      </c>
      <c r="C11" s="19">
        <v>4</v>
      </c>
      <c r="D11" s="2" t="s">
        <v>9</v>
      </c>
      <c r="F11" s="24">
        <v>29</v>
      </c>
      <c r="G11" s="24">
        <v>200</v>
      </c>
      <c r="H11" s="24">
        <v>5</v>
      </c>
      <c r="I11" s="12" t="s">
        <v>58</v>
      </c>
      <c r="J11" s="16"/>
      <c r="K11" s="2">
        <v>9.1</v>
      </c>
      <c r="L11" s="8" t="s">
        <v>32</v>
      </c>
      <c r="N11" s="2">
        <v>29.1</v>
      </c>
      <c r="O11" s="11" t="s">
        <v>73</v>
      </c>
    </row>
    <row r="12" spans="1:15" ht="12.75">
      <c r="A12" s="19">
        <v>10</v>
      </c>
      <c r="B12" s="19">
        <v>17</v>
      </c>
      <c r="C12" s="19">
        <v>3</v>
      </c>
      <c r="D12" s="2" t="s">
        <v>12</v>
      </c>
      <c r="F12" s="24">
        <v>30</v>
      </c>
      <c r="G12" s="24">
        <v>250</v>
      </c>
      <c r="H12" s="24">
        <v>5</v>
      </c>
      <c r="I12" s="12" t="s">
        <v>59</v>
      </c>
      <c r="J12" s="16"/>
      <c r="K12" s="2">
        <v>10.1</v>
      </c>
      <c r="L12" s="8" t="s">
        <v>33</v>
      </c>
      <c r="N12" s="2">
        <v>30.1</v>
      </c>
      <c r="O12" s="11" t="s">
        <v>74</v>
      </c>
    </row>
    <row r="13" spans="1:15" ht="12.75">
      <c r="A13" s="19">
        <v>11</v>
      </c>
      <c r="B13" s="19">
        <v>20</v>
      </c>
      <c r="C13" s="19">
        <v>3</v>
      </c>
      <c r="D13" s="2" t="s">
        <v>13</v>
      </c>
      <c r="F13" s="24">
        <v>31</v>
      </c>
      <c r="G13" s="24">
        <v>300</v>
      </c>
      <c r="H13" s="24">
        <v>4</v>
      </c>
      <c r="I13" s="12" t="s">
        <v>60</v>
      </c>
      <c r="J13" s="16"/>
      <c r="K13" s="2">
        <v>11.1</v>
      </c>
      <c r="L13" s="8" t="s">
        <v>34</v>
      </c>
      <c r="N13" s="2">
        <v>31.1</v>
      </c>
      <c r="O13" s="11" t="s">
        <v>75</v>
      </c>
    </row>
    <row r="14" spans="1:15" ht="12.75">
      <c r="A14" s="19">
        <v>12</v>
      </c>
      <c r="B14" s="19">
        <v>20</v>
      </c>
      <c r="C14" s="19">
        <v>4</v>
      </c>
      <c r="D14" s="2" t="s">
        <v>14</v>
      </c>
      <c r="F14" s="24">
        <v>32</v>
      </c>
      <c r="G14" s="24">
        <v>300</v>
      </c>
      <c r="H14" s="24">
        <v>5</v>
      </c>
      <c r="I14" s="12" t="s">
        <v>61</v>
      </c>
      <c r="J14" s="16"/>
      <c r="K14" s="2">
        <v>12.1</v>
      </c>
      <c r="L14" s="8" t="s">
        <v>35</v>
      </c>
      <c r="N14" s="2">
        <v>32.1</v>
      </c>
      <c r="O14" s="11" t="s">
        <v>76</v>
      </c>
    </row>
    <row r="15" spans="1:15" ht="12.75">
      <c r="A15" s="20">
        <v>13</v>
      </c>
      <c r="B15" s="20">
        <v>20</v>
      </c>
      <c r="C15" s="20">
        <v>5</v>
      </c>
      <c r="D15" s="13" t="s">
        <v>15</v>
      </c>
      <c r="F15" s="24">
        <v>33</v>
      </c>
      <c r="G15" s="24">
        <v>325</v>
      </c>
      <c r="H15" s="24">
        <v>5</v>
      </c>
      <c r="I15" s="12" t="s">
        <v>62</v>
      </c>
      <c r="J15" s="16"/>
      <c r="K15" s="2">
        <v>13.1</v>
      </c>
      <c r="L15" s="8" t="s">
        <v>36</v>
      </c>
      <c r="M15" s="12"/>
      <c r="N15" s="2">
        <v>33.1</v>
      </c>
      <c r="O15" s="11" t="s">
        <v>77</v>
      </c>
    </row>
    <row r="16" spans="1:15" ht="12.75">
      <c r="A16" s="19">
        <v>14</v>
      </c>
      <c r="B16" s="19">
        <v>25</v>
      </c>
      <c r="C16" s="19">
        <v>4</v>
      </c>
      <c r="D16" s="2" t="s">
        <v>16</v>
      </c>
      <c r="F16" s="24">
        <v>34</v>
      </c>
      <c r="G16" s="24">
        <v>350</v>
      </c>
      <c r="H16" s="24">
        <v>5</v>
      </c>
      <c r="I16" s="12" t="s">
        <v>63</v>
      </c>
      <c r="J16" s="16"/>
      <c r="K16" s="2">
        <v>14.1</v>
      </c>
      <c r="L16" s="8" t="s">
        <v>37</v>
      </c>
      <c r="N16" s="2">
        <v>34.1</v>
      </c>
      <c r="O16" s="11" t="s">
        <v>78</v>
      </c>
    </row>
    <row r="17" spans="1:15" ht="12.75">
      <c r="A17" s="19">
        <v>15</v>
      </c>
      <c r="B17" s="19">
        <v>25</v>
      </c>
      <c r="C17" s="19">
        <v>5</v>
      </c>
      <c r="D17" s="2" t="s">
        <v>17</v>
      </c>
      <c r="F17" s="24">
        <v>35</v>
      </c>
      <c r="G17" s="24">
        <v>400</v>
      </c>
      <c r="H17" s="24">
        <v>4</v>
      </c>
      <c r="I17" s="12" t="s">
        <v>64</v>
      </c>
      <c r="J17" s="16"/>
      <c r="K17" s="2">
        <v>15.1</v>
      </c>
      <c r="L17" s="8" t="s">
        <v>38</v>
      </c>
      <c r="N17" s="2">
        <v>35.1</v>
      </c>
      <c r="O17" s="11" t="s">
        <v>79</v>
      </c>
    </row>
    <row r="18" spans="1:15" ht="12.75">
      <c r="A18" s="19">
        <v>16</v>
      </c>
      <c r="B18" s="19">
        <v>30</v>
      </c>
      <c r="C18" s="19">
        <v>4</v>
      </c>
      <c r="D18" s="2" t="s">
        <v>18</v>
      </c>
      <c r="F18" s="24">
        <v>36</v>
      </c>
      <c r="G18" s="24">
        <v>400</v>
      </c>
      <c r="H18" s="24">
        <v>5</v>
      </c>
      <c r="I18" s="12" t="s">
        <v>65</v>
      </c>
      <c r="J18" s="16"/>
      <c r="K18" s="2">
        <v>16.1</v>
      </c>
      <c r="L18" s="8" t="s">
        <v>39</v>
      </c>
      <c r="N18" s="2">
        <v>36.1</v>
      </c>
      <c r="O18" s="11" t="s">
        <v>80</v>
      </c>
    </row>
    <row r="19" spans="1:15" ht="13.5" customHeight="1">
      <c r="A19" s="19">
        <v>17</v>
      </c>
      <c r="B19" s="19">
        <v>30</v>
      </c>
      <c r="C19" s="19">
        <v>5</v>
      </c>
      <c r="D19" s="2" t="s">
        <v>19</v>
      </c>
      <c r="F19" s="24">
        <v>37</v>
      </c>
      <c r="G19" s="24">
        <v>425</v>
      </c>
      <c r="H19" s="24">
        <v>5</v>
      </c>
      <c r="I19" s="12" t="s">
        <v>66</v>
      </c>
      <c r="J19" s="16"/>
      <c r="K19" s="2">
        <v>17.1</v>
      </c>
      <c r="L19" s="8" t="s">
        <v>39</v>
      </c>
      <c r="N19" s="2">
        <v>37.1</v>
      </c>
      <c r="O19" s="11" t="s">
        <v>81</v>
      </c>
    </row>
    <row r="20" spans="1:15" ht="12.75">
      <c r="A20" s="19">
        <v>18</v>
      </c>
      <c r="B20" s="19">
        <v>40</v>
      </c>
      <c r="C20" s="19">
        <v>4</v>
      </c>
      <c r="D20" s="2" t="s">
        <v>20</v>
      </c>
      <c r="F20" s="24">
        <v>38</v>
      </c>
      <c r="G20" s="24">
        <v>450</v>
      </c>
      <c r="H20" s="24">
        <v>5</v>
      </c>
      <c r="I20" s="12" t="s">
        <v>67</v>
      </c>
      <c r="J20" s="16"/>
      <c r="K20" s="2">
        <v>18.1</v>
      </c>
      <c r="L20" s="8" t="s">
        <v>40</v>
      </c>
      <c r="N20" s="2">
        <v>38.1</v>
      </c>
      <c r="O20" s="11" t="s">
        <v>82</v>
      </c>
    </row>
    <row r="21" spans="1:15" ht="12.75">
      <c r="A21" s="19">
        <v>19</v>
      </c>
      <c r="B21" s="19">
        <v>45</v>
      </c>
      <c r="C21" s="19">
        <v>3</v>
      </c>
      <c r="D21" s="2" t="s">
        <v>42</v>
      </c>
      <c r="F21" s="24">
        <v>39</v>
      </c>
      <c r="G21" s="24">
        <v>500</v>
      </c>
      <c r="H21" s="24">
        <v>4</v>
      </c>
      <c r="I21" s="12" t="s">
        <v>69</v>
      </c>
      <c r="J21" s="16"/>
      <c r="K21" s="2">
        <v>19.1</v>
      </c>
      <c r="L21" s="11" t="s">
        <v>47</v>
      </c>
      <c r="N21" s="2">
        <v>39.1</v>
      </c>
      <c r="O21" s="11" t="s">
        <v>83</v>
      </c>
    </row>
    <row r="22" spans="1:15" ht="12" customHeight="1">
      <c r="A22" s="21">
        <v>20</v>
      </c>
      <c r="B22" s="21">
        <v>50</v>
      </c>
      <c r="C22" s="21">
        <v>3</v>
      </c>
      <c r="D22" s="14" t="s">
        <v>44</v>
      </c>
      <c r="E22" s="4"/>
      <c r="F22" s="25">
        <v>40</v>
      </c>
      <c r="G22" s="25">
        <v>500</v>
      </c>
      <c r="H22" s="25">
        <v>5</v>
      </c>
      <c r="I22" s="4" t="s">
        <v>68</v>
      </c>
      <c r="J22" s="16"/>
      <c r="K22" s="3">
        <v>20.1</v>
      </c>
      <c r="L22" s="15" t="s">
        <v>43</v>
      </c>
      <c r="M22" s="4"/>
      <c r="N22" s="3">
        <v>40.1</v>
      </c>
      <c r="O22" s="4" t="s">
        <v>84</v>
      </c>
    </row>
    <row r="23" spans="10:14" ht="12.75">
      <c r="J23" s="17"/>
      <c r="N23" s="2"/>
    </row>
    <row r="24" ht="18.75" customHeight="1">
      <c r="F24"/>
    </row>
    <row r="25" ht="15" customHeight="1">
      <c r="F25"/>
    </row>
    <row r="26" ht="15" customHeight="1">
      <c r="F26"/>
    </row>
    <row r="27" ht="15" customHeight="1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 customHeight="1">
      <c r="F32"/>
    </row>
    <row r="33" ht="12.75">
      <c r="F33"/>
    </row>
    <row r="34" ht="12.75">
      <c r="F34"/>
    </row>
    <row r="35" ht="13.5" customHeight="1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3.5" customHeight="1">
      <c r="F42"/>
    </row>
    <row r="43" ht="12.75">
      <c r="F43"/>
    </row>
    <row r="44" ht="12.75">
      <c r="F44"/>
    </row>
    <row r="45" ht="15" customHeight="1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44"/>
  <sheetViews>
    <sheetView zoomScale="85" zoomScaleNormal="85" workbookViewId="0" topLeftCell="A1">
      <selection activeCell="Q41" sqref="Q41"/>
    </sheetView>
  </sheetViews>
  <sheetFormatPr defaultColWidth="9.140625" defaultRowHeight="12.75"/>
  <cols>
    <col min="1" max="1" width="3.00390625" style="2" bestFit="1" customWidth="1"/>
    <col min="2" max="2" width="2.00390625" style="2" customWidth="1"/>
    <col min="3" max="4" width="7.28125" style="1" customWidth="1"/>
    <col min="5" max="5" width="4.28125" style="1" customWidth="1"/>
    <col min="6" max="6" width="2.00390625" style="9" customWidth="1"/>
    <col min="7" max="7" width="7.28125" style="1" customWidth="1"/>
    <col min="8" max="8" width="4.28125" style="1" customWidth="1"/>
    <col min="9" max="9" width="2.00390625" style="0" customWidth="1"/>
    <col min="10" max="11" width="7.28125" style="0" customWidth="1"/>
    <col min="12" max="12" width="4.28125" style="0" customWidth="1"/>
    <col min="13" max="13" width="2.00390625" style="0" customWidth="1"/>
    <col min="14" max="14" width="7.28125" style="0" customWidth="1"/>
    <col min="15" max="15" width="4.28125" style="0" customWidth="1"/>
    <col min="16" max="16" width="2.00390625" style="0" customWidth="1"/>
    <col min="17" max="17" width="7.28125" style="0" customWidth="1"/>
    <col min="18" max="18" width="4.28125" style="0" customWidth="1"/>
    <col min="19" max="19" width="2.00390625" style="0" customWidth="1"/>
    <col min="20" max="20" width="7.28125" style="0" customWidth="1"/>
    <col min="21" max="21" width="4.28125" style="0" customWidth="1"/>
    <col min="22" max="22" width="2.00390625" style="0" customWidth="1"/>
    <col min="23" max="23" width="7.28125" style="0" customWidth="1"/>
    <col min="24" max="24" width="4.28125" style="0" customWidth="1"/>
    <col min="25" max="25" width="2.00390625" style="0" customWidth="1"/>
    <col min="26" max="27" width="7.28125" style="0" customWidth="1"/>
    <col min="28" max="28" width="4.8515625" style="0" customWidth="1"/>
  </cols>
  <sheetData>
    <row r="3" spans="1:28" s="12" customFormat="1" ht="25.5" customHeight="1">
      <c r="A3" s="28"/>
      <c r="B3" s="28"/>
      <c r="C3" s="67" t="s">
        <v>93</v>
      </c>
      <c r="D3" s="67"/>
      <c r="E3" s="67"/>
      <c r="F3" s="29"/>
      <c r="G3" s="66" t="s">
        <v>86</v>
      </c>
      <c r="H3" s="66"/>
      <c r="I3" s="28"/>
      <c r="J3" s="67" t="s">
        <v>92</v>
      </c>
      <c r="K3" s="67"/>
      <c r="L3" s="67"/>
      <c r="M3" s="28"/>
      <c r="N3" s="69" t="s">
        <v>88</v>
      </c>
      <c r="O3" s="70"/>
      <c r="P3" s="30"/>
      <c r="Q3" s="69" t="s">
        <v>89</v>
      </c>
      <c r="R3" s="70"/>
      <c r="S3" s="31"/>
      <c r="T3" s="69" t="s">
        <v>90</v>
      </c>
      <c r="U3" s="69"/>
      <c r="V3" s="31"/>
      <c r="W3" s="69" t="s">
        <v>91</v>
      </c>
      <c r="X3" s="69"/>
      <c r="Y3" s="28"/>
      <c r="Z3" s="66" t="s">
        <v>94</v>
      </c>
      <c r="AA3" s="68"/>
      <c r="AB3" s="68"/>
    </row>
    <row r="4" spans="1:28" ht="12.75">
      <c r="A4" s="64" t="s">
        <v>87</v>
      </c>
      <c r="B4" s="30"/>
      <c r="C4" s="27" t="s">
        <v>1</v>
      </c>
      <c r="D4" s="27" t="s">
        <v>85</v>
      </c>
      <c r="E4" s="27" t="s">
        <v>96</v>
      </c>
      <c r="F4" s="29"/>
      <c r="G4" s="27" t="s">
        <v>1</v>
      </c>
      <c r="H4" s="27" t="s">
        <v>96</v>
      </c>
      <c r="I4" s="32"/>
      <c r="J4" s="27" t="s">
        <v>1</v>
      </c>
      <c r="K4" s="33" t="s">
        <v>85</v>
      </c>
      <c r="L4" s="27" t="s">
        <v>96</v>
      </c>
      <c r="M4" s="32"/>
      <c r="N4" s="33" t="s">
        <v>1</v>
      </c>
      <c r="O4" s="27" t="s">
        <v>96</v>
      </c>
      <c r="P4" s="30"/>
      <c r="Q4" s="33" t="s">
        <v>1</v>
      </c>
      <c r="R4" s="27" t="s">
        <v>96</v>
      </c>
      <c r="S4" s="29"/>
      <c r="T4" s="33" t="s">
        <v>1</v>
      </c>
      <c r="U4" s="27" t="s">
        <v>96</v>
      </c>
      <c r="V4" s="29"/>
      <c r="W4" s="33" t="s">
        <v>1</v>
      </c>
      <c r="X4" s="27" t="s">
        <v>96</v>
      </c>
      <c r="Y4" s="32"/>
      <c r="Z4" s="34" t="s">
        <v>1</v>
      </c>
      <c r="AA4" s="34" t="s">
        <v>85</v>
      </c>
      <c r="AB4" s="34" t="s">
        <v>95</v>
      </c>
    </row>
    <row r="5" spans="1:33" ht="9.75" customHeight="1">
      <c r="A5" s="35">
        <v>1</v>
      </c>
      <c r="B5" s="35"/>
      <c r="C5" s="36">
        <v>2.6667</v>
      </c>
      <c r="D5" s="37">
        <v>2.6667</v>
      </c>
      <c r="E5" s="38">
        <v>0</v>
      </c>
      <c r="F5" s="39"/>
      <c r="G5" s="36">
        <v>2.667</v>
      </c>
      <c r="H5" s="38">
        <v>0</v>
      </c>
      <c r="I5" s="40"/>
      <c r="J5" s="36">
        <v>2.6667</v>
      </c>
      <c r="K5" s="37">
        <v>2.6667</v>
      </c>
      <c r="L5" s="38">
        <v>2</v>
      </c>
      <c r="M5" s="40"/>
      <c r="N5" s="36">
        <v>2.667</v>
      </c>
      <c r="O5" s="35">
        <v>0</v>
      </c>
      <c r="P5" s="41"/>
      <c r="Q5" s="36">
        <v>2.6667</v>
      </c>
      <c r="R5" s="35">
        <v>1</v>
      </c>
      <c r="S5" s="42"/>
      <c r="T5" s="36">
        <v>2.6667</v>
      </c>
      <c r="U5" s="38">
        <v>0</v>
      </c>
      <c r="V5" s="43"/>
      <c r="W5" s="37">
        <v>2.8</v>
      </c>
      <c r="X5" s="35">
        <v>1</v>
      </c>
      <c r="Y5" s="40"/>
      <c r="Z5" s="44">
        <f aca="true" t="shared" si="0" ref="Z5:Z44">MIN(C5,G5,J5,N5,Q5,T5,W5)</f>
        <v>2.6667</v>
      </c>
      <c r="AA5" s="44">
        <f>MAX(D5,K5)</f>
        <v>2.6667</v>
      </c>
      <c r="AB5" s="45">
        <f>(Z5-AA5)/AA5</f>
        <v>0</v>
      </c>
      <c r="AD5" s="26">
        <v>2.8</v>
      </c>
      <c r="AE5" s="26">
        <v>1</v>
      </c>
      <c r="AG5" s="35">
        <v>0</v>
      </c>
    </row>
    <row r="6" spans="1:33" ht="9.75" customHeight="1">
      <c r="A6" s="35">
        <v>2</v>
      </c>
      <c r="B6" s="35"/>
      <c r="C6" s="36">
        <v>0</v>
      </c>
      <c r="D6" s="37">
        <v>0</v>
      </c>
      <c r="E6" s="38">
        <v>0</v>
      </c>
      <c r="F6" s="39"/>
      <c r="G6" s="36">
        <v>0</v>
      </c>
      <c r="H6" s="38">
        <v>0</v>
      </c>
      <c r="I6" s="40"/>
      <c r="J6" s="36">
        <v>0</v>
      </c>
      <c r="K6" s="37">
        <v>0</v>
      </c>
      <c r="L6" s="38">
        <v>1</v>
      </c>
      <c r="M6" s="40"/>
      <c r="N6" s="36">
        <v>0</v>
      </c>
      <c r="O6" s="35">
        <v>0</v>
      </c>
      <c r="P6" s="41"/>
      <c r="Q6" s="36">
        <v>0</v>
      </c>
      <c r="R6" s="35">
        <v>1</v>
      </c>
      <c r="S6" s="42"/>
      <c r="T6" s="36">
        <v>0</v>
      </c>
      <c r="U6" s="38">
        <v>1</v>
      </c>
      <c r="V6" s="43"/>
      <c r="W6" s="36">
        <v>0</v>
      </c>
      <c r="X6" s="35">
        <v>0</v>
      </c>
      <c r="Y6" s="40"/>
      <c r="Z6" s="44">
        <f t="shared" si="0"/>
        <v>0</v>
      </c>
      <c r="AA6" s="44">
        <f aca="true" t="shared" si="1" ref="AA6:AA44">MAX(D6,K6)</f>
        <v>0</v>
      </c>
      <c r="AB6" s="45">
        <v>0</v>
      </c>
      <c r="AD6" s="26">
        <v>0</v>
      </c>
      <c r="AE6" s="26">
        <v>1</v>
      </c>
      <c r="AG6" s="35">
        <v>0</v>
      </c>
    </row>
    <row r="7" spans="1:33" ht="9.75" customHeight="1">
      <c r="A7" s="35">
        <v>3</v>
      </c>
      <c r="B7" s="35"/>
      <c r="C7" s="36">
        <v>2.3333</v>
      </c>
      <c r="D7" s="37">
        <v>2.3333</v>
      </c>
      <c r="E7" s="38">
        <v>0</v>
      </c>
      <c r="F7" s="39"/>
      <c r="G7" s="36">
        <v>2.33</v>
      </c>
      <c r="H7" s="38">
        <v>0</v>
      </c>
      <c r="I7" s="40"/>
      <c r="J7" s="36">
        <v>2.3333</v>
      </c>
      <c r="K7" s="37">
        <v>2.3333</v>
      </c>
      <c r="L7" s="38">
        <v>1</v>
      </c>
      <c r="M7" s="40"/>
      <c r="N7" s="36">
        <v>2.333</v>
      </c>
      <c r="O7" s="35">
        <v>0</v>
      </c>
      <c r="P7" s="40"/>
      <c r="Q7" s="36">
        <v>2.3333</v>
      </c>
      <c r="R7" s="40">
        <v>1</v>
      </c>
      <c r="S7" s="40"/>
      <c r="T7" s="36">
        <v>2.3333</v>
      </c>
      <c r="U7" s="38">
        <v>1</v>
      </c>
      <c r="V7" s="40"/>
      <c r="W7" s="46">
        <v>2.3333</v>
      </c>
      <c r="X7" s="40">
        <v>1</v>
      </c>
      <c r="Y7" s="40"/>
      <c r="Z7" s="44">
        <f t="shared" si="0"/>
        <v>2.33</v>
      </c>
      <c r="AA7" s="44">
        <f t="shared" si="1"/>
        <v>2.3333</v>
      </c>
      <c r="AB7" s="45">
        <f aca="true" t="shared" si="2" ref="AB7:AB44">(Z7-AA7)/AA7</f>
        <v>-0.0014143059186559202</v>
      </c>
      <c r="AD7" s="26">
        <v>3</v>
      </c>
      <c r="AE7" s="26">
        <v>1</v>
      </c>
      <c r="AG7" s="35">
        <v>0</v>
      </c>
    </row>
    <row r="8" spans="1:33" ht="9.75" customHeight="1">
      <c r="A8" s="35">
        <v>4</v>
      </c>
      <c r="B8" s="35"/>
      <c r="C8" s="36">
        <v>3</v>
      </c>
      <c r="D8" s="37">
        <v>3</v>
      </c>
      <c r="E8" s="38">
        <v>0</v>
      </c>
      <c r="F8" s="39"/>
      <c r="G8" s="36">
        <v>3</v>
      </c>
      <c r="H8" s="38">
        <v>0</v>
      </c>
      <c r="I8" s="40"/>
      <c r="J8" s="36">
        <v>3</v>
      </c>
      <c r="K8" s="37">
        <v>3</v>
      </c>
      <c r="L8" s="38">
        <v>0</v>
      </c>
      <c r="M8" s="40"/>
      <c r="N8" s="37">
        <v>5</v>
      </c>
      <c r="O8" s="35">
        <v>0</v>
      </c>
      <c r="P8" s="40"/>
      <c r="Q8" s="36">
        <v>3</v>
      </c>
      <c r="R8" s="40">
        <v>1</v>
      </c>
      <c r="S8" s="40"/>
      <c r="T8" s="36">
        <v>3</v>
      </c>
      <c r="U8" s="38">
        <v>1</v>
      </c>
      <c r="V8" s="40"/>
      <c r="W8" s="44">
        <v>4</v>
      </c>
      <c r="X8" s="40">
        <v>1</v>
      </c>
      <c r="Y8" s="40"/>
      <c r="Z8" s="44">
        <f t="shared" si="0"/>
        <v>3</v>
      </c>
      <c r="AA8" s="44">
        <f t="shared" si="1"/>
        <v>3</v>
      </c>
      <c r="AB8" s="45">
        <f t="shared" si="2"/>
        <v>0</v>
      </c>
      <c r="AD8" s="26">
        <v>4</v>
      </c>
      <c r="AE8" s="26">
        <v>1</v>
      </c>
      <c r="AG8" s="35">
        <v>0</v>
      </c>
    </row>
    <row r="9" spans="1:33" ht="9.75" customHeight="1">
      <c r="A9" s="35">
        <v>5</v>
      </c>
      <c r="B9" s="35"/>
      <c r="C9" s="36">
        <v>3</v>
      </c>
      <c r="D9" s="37">
        <v>3</v>
      </c>
      <c r="E9" s="38">
        <v>0</v>
      </c>
      <c r="F9" s="39"/>
      <c r="G9" s="36">
        <v>3</v>
      </c>
      <c r="H9" s="38">
        <v>0</v>
      </c>
      <c r="I9" s="40"/>
      <c r="J9" s="36">
        <v>3</v>
      </c>
      <c r="K9" s="37">
        <v>3</v>
      </c>
      <c r="L9" s="38">
        <v>0</v>
      </c>
      <c r="M9" s="40"/>
      <c r="N9" s="36">
        <v>3</v>
      </c>
      <c r="O9" s="35">
        <v>0</v>
      </c>
      <c r="P9" s="40"/>
      <c r="Q9" s="36">
        <v>3</v>
      </c>
      <c r="R9" s="40">
        <v>1</v>
      </c>
      <c r="S9" s="40"/>
      <c r="T9" s="36">
        <v>3</v>
      </c>
      <c r="U9" s="38">
        <v>1</v>
      </c>
      <c r="V9" s="40"/>
      <c r="W9" s="44">
        <v>4</v>
      </c>
      <c r="X9" s="40">
        <v>1</v>
      </c>
      <c r="Y9" s="40"/>
      <c r="Z9" s="44">
        <f t="shared" si="0"/>
        <v>3</v>
      </c>
      <c r="AA9" s="44">
        <f t="shared" si="1"/>
        <v>3</v>
      </c>
      <c r="AB9" s="45">
        <f t="shared" si="2"/>
        <v>0</v>
      </c>
      <c r="AD9" s="26">
        <v>4</v>
      </c>
      <c r="AE9" s="26">
        <v>1</v>
      </c>
      <c r="AG9" s="35">
        <v>0</v>
      </c>
    </row>
    <row r="10" spans="1:33" ht="9.75" customHeight="1">
      <c r="A10" s="35">
        <v>6</v>
      </c>
      <c r="B10" s="35"/>
      <c r="C10" s="36">
        <v>2</v>
      </c>
      <c r="D10" s="37">
        <v>2</v>
      </c>
      <c r="E10" s="38">
        <v>0</v>
      </c>
      <c r="F10" s="39"/>
      <c r="G10" s="36">
        <v>2</v>
      </c>
      <c r="H10" s="38">
        <v>1</v>
      </c>
      <c r="I10" s="40"/>
      <c r="J10" s="36">
        <v>2</v>
      </c>
      <c r="K10" s="37">
        <v>2</v>
      </c>
      <c r="L10" s="38">
        <v>1</v>
      </c>
      <c r="M10" s="40"/>
      <c r="N10" s="36">
        <v>2</v>
      </c>
      <c r="O10" s="35">
        <v>0</v>
      </c>
      <c r="P10" s="40"/>
      <c r="Q10" s="36">
        <v>2</v>
      </c>
      <c r="R10" s="40">
        <v>0</v>
      </c>
      <c r="S10" s="40"/>
      <c r="T10" s="36">
        <v>2</v>
      </c>
      <c r="U10" s="38">
        <v>1</v>
      </c>
      <c r="V10" s="40"/>
      <c r="W10" s="44">
        <v>3</v>
      </c>
      <c r="X10" s="40">
        <v>1</v>
      </c>
      <c r="Y10" s="40"/>
      <c r="Z10" s="44">
        <f t="shared" si="0"/>
        <v>2</v>
      </c>
      <c r="AA10" s="44">
        <f t="shared" si="1"/>
        <v>2</v>
      </c>
      <c r="AB10" s="45">
        <f t="shared" si="2"/>
        <v>0</v>
      </c>
      <c r="AD10" s="26">
        <v>3</v>
      </c>
      <c r="AE10" s="26">
        <v>0</v>
      </c>
      <c r="AG10" s="35">
        <v>1</v>
      </c>
    </row>
    <row r="11" spans="1:33" ht="9.75" customHeight="1">
      <c r="A11" s="35">
        <v>7</v>
      </c>
      <c r="B11" s="35"/>
      <c r="C11" s="36">
        <v>4.6667</v>
      </c>
      <c r="D11" s="37">
        <v>4.6667</v>
      </c>
      <c r="E11" s="38">
        <v>3</v>
      </c>
      <c r="F11" s="39"/>
      <c r="G11" s="36">
        <v>4.667</v>
      </c>
      <c r="H11" s="38">
        <v>0</v>
      </c>
      <c r="I11" s="40"/>
      <c r="J11" s="36">
        <v>4.6667</v>
      </c>
      <c r="K11" s="37">
        <v>4.6667</v>
      </c>
      <c r="L11" s="38">
        <v>1</v>
      </c>
      <c r="M11" s="40"/>
      <c r="N11" s="37">
        <v>5</v>
      </c>
      <c r="O11" s="35">
        <v>0</v>
      </c>
      <c r="P11" s="40"/>
      <c r="Q11" s="36">
        <v>4.6667</v>
      </c>
      <c r="R11" s="40">
        <v>0</v>
      </c>
      <c r="S11" s="40"/>
      <c r="T11" s="36">
        <v>4.6667</v>
      </c>
      <c r="U11" s="38">
        <v>0</v>
      </c>
      <c r="V11" s="40"/>
      <c r="W11" s="44">
        <v>5</v>
      </c>
      <c r="X11" s="40">
        <v>1</v>
      </c>
      <c r="Y11" s="40"/>
      <c r="Z11" s="44">
        <f t="shared" si="0"/>
        <v>4.6667</v>
      </c>
      <c r="AA11" s="44">
        <f t="shared" si="1"/>
        <v>4.6667</v>
      </c>
      <c r="AB11" s="45">
        <f t="shared" si="2"/>
        <v>0</v>
      </c>
      <c r="AD11" s="26">
        <v>5</v>
      </c>
      <c r="AE11" s="26">
        <v>0</v>
      </c>
      <c r="AG11" s="35">
        <v>0</v>
      </c>
    </row>
    <row r="12" spans="1:33" ht="9.75" customHeight="1">
      <c r="A12" s="35">
        <v>8</v>
      </c>
      <c r="B12" s="35"/>
      <c r="C12" s="36">
        <v>4.25</v>
      </c>
      <c r="D12" s="37">
        <v>4.25</v>
      </c>
      <c r="E12" s="38">
        <v>3</v>
      </c>
      <c r="F12" s="39"/>
      <c r="G12" s="36">
        <v>4.25</v>
      </c>
      <c r="H12" s="38">
        <v>1</v>
      </c>
      <c r="I12" s="40"/>
      <c r="J12" s="36">
        <v>4.25</v>
      </c>
      <c r="K12" s="37">
        <v>4.25</v>
      </c>
      <c r="L12" s="38">
        <v>1</v>
      </c>
      <c r="M12" s="40"/>
      <c r="N12" s="36">
        <v>4.25</v>
      </c>
      <c r="O12" s="35">
        <v>0</v>
      </c>
      <c r="P12" s="40"/>
      <c r="Q12" s="36">
        <v>4.25</v>
      </c>
      <c r="R12" s="40">
        <v>0</v>
      </c>
      <c r="S12" s="40"/>
      <c r="T12" s="36">
        <v>4.25</v>
      </c>
      <c r="U12" s="38">
        <v>0</v>
      </c>
      <c r="V12" s="40"/>
      <c r="W12" s="44">
        <v>5.75</v>
      </c>
      <c r="X12" s="40">
        <v>1</v>
      </c>
      <c r="Y12" s="40"/>
      <c r="Z12" s="44">
        <f t="shared" si="0"/>
        <v>4.25</v>
      </c>
      <c r="AA12" s="44">
        <f t="shared" si="1"/>
        <v>4.25</v>
      </c>
      <c r="AB12" s="45">
        <f t="shared" si="2"/>
        <v>0</v>
      </c>
      <c r="AD12" s="26">
        <v>5.75</v>
      </c>
      <c r="AE12" s="26">
        <v>1</v>
      </c>
      <c r="AG12" s="35">
        <v>1</v>
      </c>
    </row>
    <row r="13" spans="1:33" ht="9.75" customHeight="1">
      <c r="A13" s="35">
        <v>9</v>
      </c>
      <c r="B13" s="35"/>
      <c r="C13" s="36">
        <v>3.3333</v>
      </c>
      <c r="D13" s="37">
        <v>3.3333</v>
      </c>
      <c r="E13" s="38">
        <v>9</v>
      </c>
      <c r="F13" s="39"/>
      <c r="G13" s="36">
        <v>3.33</v>
      </c>
      <c r="H13" s="38">
        <v>1</v>
      </c>
      <c r="I13" s="40"/>
      <c r="J13" s="36">
        <v>3.3333</v>
      </c>
      <c r="K13" s="37">
        <v>3.3333</v>
      </c>
      <c r="L13" s="38">
        <v>1</v>
      </c>
      <c r="M13" s="40"/>
      <c r="N13" s="37">
        <v>4.33</v>
      </c>
      <c r="O13" s="35">
        <v>0</v>
      </c>
      <c r="P13" s="40"/>
      <c r="Q13" s="36">
        <v>3.3333</v>
      </c>
      <c r="R13" s="40">
        <v>1</v>
      </c>
      <c r="S13" s="40"/>
      <c r="T13" s="36">
        <v>3.3333</v>
      </c>
      <c r="U13" s="38">
        <v>0</v>
      </c>
      <c r="V13" s="40"/>
      <c r="W13" s="44">
        <v>4.3333</v>
      </c>
      <c r="X13" s="40">
        <v>1</v>
      </c>
      <c r="Y13" s="40"/>
      <c r="Z13" s="44">
        <f t="shared" si="0"/>
        <v>3.33</v>
      </c>
      <c r="AA13" s="44">
        <f t="shared" si="1"/>
        <v>3.3333</v>
      </c>
      <c r="AB13" s="45">
        <f t="shared" si="2"/>
        <v>-0.0009900099000989585</v>
      </c>
      <c r="AD13" s="26">
        <v>7</v>
      </c>
      <c r="AE13" s="26">
        <v>1</v>
      </c>
      <c r="AG13" s="35">
        <v>1</v>
      </c>
    </row>
    <row r="14" spans="1:33" ht="9.75" customHeight="1">
      <c r="A14" s="35">
        <v>10</v>
      </c>
      <c r="B14" s="35"/>
      <c r="C14" s="36">
        <v>5.3929</v>
      </c>
      <c r="D14" s="37">
        <v>5.3929</v>
      </c>
      <c r="E14" s="38">
        <v>6</v>
      </c>
      <c r="F14" s="39"/>
      <c r="G14" s="36">
        <v>5.3929</v>
      </c>
      <c r="H14" s="38">
        <v>1</v>
      </c>
      <c r="I14" s="40"/>
      <c r="J14" s="36">
        <v>5.3929</v>
      </c>
      <c r="K14" s="37">
        <v>5.3929</v>
      </c>
      <c r="L14" s="38">
        <v>1</v>
      </c>
      <c r="M14" s="40"/>
      <c r="N14" s="36">
        <v>5.3929</v>
      </c>
      <c r="O14" s="35">
        <v>0</v>
      </c>
      <c r="P14" s="40"/>
      <c r="Q14" s="36">
        <v>5.3929</v>
      </c>
      <c r="R14" s="40">
        <v>1</v>
      </c>
      <c r="S14" s="40"/>
      <c r="T14" s="36">
        <v>5.3929</v>
      </c>
      <c r="U14" s="38">
        <v>1</v>
      </c>
      <c r="V14" s="40"/>
      <c r="W14" s="44">
        <v>7.6071</v>
      </c>
      <c r="X14" s="40">
        <v>1</v>
      </c>
      <c r="Y14" s="40"/>
      <c r="Z14" s="44">
        <f t="shared" si="0"/>
        <v>5.3929</v>
      </c>
      <c r="AA14" s="44">
        <f t="shared" si="1"/>
        <v>5.3929</v>
      </c>
      <c r="AB14" s="45">
        <f t="shared" si="2"/>
        <v>0</v>
      </c>
      <c r="AD14" s="26">
        <v>7.6071</v>
      </c>
      <c r="AE14" s="26">
        <v>1</v>
      </c>
      <c r="AG14" s="35">
        <v>1</v>
      </c>
    </row>
    <row r="15" spans="1:33" ht="9.75" customHeight="1">
      <c r="A15" s="35">
        <v>11</v>
      </c>
      <c r="B15" s="35"/>
      <c r="C15" s="36">
        <v>5.7857</v>
      </c>
      <c r="D15" s="37">
        <v>5.7857</v>
      </c>
      <c r="E15" s="38">
        <v>15</v>
      </c>
      <c r="F15" s="39"/>
      <c r="G15" s="36">
        <v>5.786</v>
      </c>
      <c r="H15" s="38">
        <v>1</v>
      </c>
      <c r="I15" s="40"/>
      <c r="J15" s="36">
        <v>5.7857</v>
      </c>
      <c r="K15" s="37">
        <v>5.7857</v>
      </c>
      <c r="L15" s="38">
        <v>1</v>
      </c>
      <c r="M15" s="40"/>
      <c r="N15" s="36">
        <v>5.786</v>
      </c>
      <c r="O15" s="35">
        <v>0</v>
      </c>
      <c r="P15" s="40"/>
      <c r="Q15" s="36">
        <v>5.7857</v>
      </c>
      <c r="R15" s="40">
        <v>1</v>
      </c>
      <c r="S15" s="40"/>
      <c r="T15" s="36">
        <v>5.7857</v>
      </c>
      <c r="U15" s="38">
        <v>1</v>
      </c>
      <c r="V15" s="40"/>
      <c r="W15" s="44">
        <v>9.0714</v>
      </c>
      <c r="X15" s="40">
        <v>1</v>
      </c>
      <c r="Y15" s="40"/>
      <c r="Z15" s="44">
        <f t="shared" si="0"/>
        <v>5.7857</v>
      </c>
      <c r="AA15" s="44">
        <f t="shared" si="1"/>
        <v>5.7857</v>
      </c>
      <c r="AB15" s="45">
        <f t="shared" si="2"/>
        <v>0</v>
      </c>
      <c r="AD15" s="26">
        <v>8.0714</v>
      </c>
      <c r="AE15" s="26">
        <v>0</v>
      </c>
      <c r="AG15" s="35">
        <v>1</v>
      </c>
    </row>
    <row r="16" spans="1:33" ht="9.75" customHeight="1">
      <c r="A16" s="35">
        <v>12</v>
      </c>
      <c r="B16" s="35"/>
      <c r="C16" s="36">
        <v>7.1667</v>
      </c>
      <c r="D16" s="37">
        <v>7.1667</v>
      </c>
      <c r="E16" s="38">
        <v>147</v>
      </c>
      <c r="F16" s="39"/>
      <c r="G16" s="36">
        <v>7.167</v>
      </c>
      <c r="H16" s="38">
        <v>1</v>
      </c>
      <c r="I16" s="40"/>
      <c r="J16" s="36">
        <v>7.1667</v>
      </c>
      <c r="K16" s="37">
        <v>7.1667</v>
      </c>
      <c r="L16" s="38">
        <v>2</v>
      </c>
      <c r="M16" s="40"/>
      <c r="N16" s="37">
        <v>10.786</v>
      </c>
      <c r="O16" s="35">
        <v>0</v>
      </c>
      <c r="P16" s="40"/>
      <c r="Q16" s="36">
        <v>7.1667</v>
      </c>
      <c r="R16" s="40">
        <v>2</v>
      </c>
      <c r="S16" s="40"/>
      <c r="T16" s="36">
        <v>7.1667</v>
      </c>
      <c r="U16" s="38">
        <v>2</v>
      </c>
      <c r="V16" s="40"/>
      <c r="W16" s="44">
        <v>9.5</v>
      </c>
      <c r="X16" s="40">
        <v>1</v>
      </c>
      <c r="Y16" s="40"/>
      <c r="Z16" s="44">
        <f t="shared" si="0"/>
        <v>7.1667</v>
      </c>
      <c r="AA16" s="44">
        <f t="shared" si="1"/>
        <v>7.1667</v>
      </c>
      <c r="AB16" s="45">
        <f t="shared" si="2"/>
        <v>0</v>
      </c>
      <c r="AD16" s="26">
        <v>9.5</v>
      </c>
      <c r="AE16" s="26">
        <v>1</v>
      </c>
      <c r="AG16" s="35">
        <v>1</v>
      </c>
    </row>
    <row r="17" spans="1:33" ht="9.75" customHeight="1">
      <c r="A17" s="47">
        <v>13</v>
      </c>
      <c r="B17" s="47"/>
      <c r="C17" s="36">
        <v>3</v>
      </c>
      <c r="D17" s="37">
        <v>3</v>
      </c>
      <c r="E17" s="38">
        <v>81</v>
      </c>
      <c r="F17" s="39"/>
      <c r="G17" s="36">
        <v>3</v>
      </c>
      <c r="H17" s="38">
        <v>1</v>
      </c>
      <c r="I17" s="40"/>
      <c r="J17" s="36">
        <v>3</v>
      </c>
      <c r="K17" s="37">
        <v>3</v>
      </c>
      <c r="L17" s="38">
        <v>2</v>
      </c>
      <c r="M17" s="40"/>
      <c r="N17" s="37">
        <v>6</v>
      </c>
      <c r="O17" s="35">
        <v>0</v>
      </c>
      <c r="P17" s="40"/>
      <c r="Q17" s="36">
        <v>3</v>
      </c>
      <c r="R17" s="40">
        <v>2</v>
      </c>
      <c r="S17" s="40"/>
      <c r="T17" s="36">
        <v>3</v>
      </c>
      <c r="U17" s="38">
        <v>2</v>
      </c>
      <c r="V17" s="40"/>
      <c r="W17" s="44">
        <v>5</v>
      </c>
      <c r="X17" s="40">
        <v>1</v>
      </c>
      <c r="Y17" s="40"/>
      <c r="Z17" s="44">
        <f t="shared" si="0"/>
        <v>3</v>
      </c>
      <c r="AA17" s="44">
        <f t="shared" si="1"/>
        <v>3</v>
      </c>
      <c r="AB17" s="45">
        <f t="shared" si="2"/>
        <v>0</v>
      </c>
      <c r="AD17" s="26">
        <v>7</v>
      </c>
      <c r="AE17" s="26">
        <v>1</v>
      </c>
      <c r="AG17" s="35">
        <v>1</v>
      </c>
    </row>
    <row r="18" spans="1:33" ht="9.75" customHeight="1">
      <c r="A18" s="35">
        <v>14</v>
      </c>
      <c r="B18" s="35"/>
      <c r="C18" s="36">
        <v>6.7917</v>
      </c>
      <c r="D18" s="37">
        <v>6.7917</v>
      </c>
      <c r="E18" s="38">
        <v>576</v>
      </c>
      <c r="F18" s="39"/>
      <c r="G18" s="36">
        <v>6.792</v>
      </c>
      <c r="H18" s="38">
        <v>1</v>
      </c>
      <c r="I18" s="40"/>
      <c r="J18" s="36">
        <v>6.7917</v>
      </c>
      <c r="K18" s="37">
        <v>6.7917</v>
      </c>
      <c r="L18" s="38">
        <v>3</v>
      </c>
      <c r="M18" s="40"/>
      <c r="N18" s="37">
        <v>7.958</v>
      </c>
      <c r="O18" s="35">
        <v>0</v>
      </c>
      <c r="P18" s="40"/>
      <c r="Q18" s="36">
        <v>6.7917</v>
      </c>
      <c r="R18" s="40">
        <v>3</v>
      </c>
      <c r="S18" s="40"/>
      <c r="T18" s="36">
        <v>6.7917</v>
      </c>
      <c r="U18" s="38">
        <v>2</v>
      </c>
      <c r="V18" s="40"/>
      <c r="W18" s="44">
        <v>11.4583</v>
      </c>
      <c r="X18" s="40">
        <v>1</v>
      </c>
      <c r="Y18" s="40"/>
      <c r="Z18" s="44">
        <f t="shared" si="0"/>
        <v>6.7917</v>
      </c>
      <c r="AA18" s="44">
        <f t="shared" si="1"/>
        <v>6.7917</v>
      </c>
      <c r="AB18" s="45">
        <f t="shared" si="2"/>
        <v>0</v>
      </c>
      <c r="AD18" s="26">
        <v>11.4583</v>
      </c>
      <c r="AE18" s="26">
        <v>1</v>
      </c>
      <c r="AG18" s="35">
        <v>1</v>
      </c>
    </row>
    <row r="19" spans="1:33" ht="9.75" customHeight="1">
      <c r="A19" s="35">
        <v>15</v>
      </c>
      <c r="B19" s="35"/>
      <c r="C19" s="36">
        <v>8.4643</v>
      </c>
      <c r="D19" s="37">
        <v>5.2024</v>
      </c>
      <c r="E19" s="38">
        <v>600</v>
      </c>
      <c r="F19" s="39"/>
      <c r="G19" s="36">
        <v>8.464</v>
      </c>
      <c r="H19" s="38">
        <v>7</v>
      </c>
      <c r="I19" s="40"/>
      <c r="J19" s="36">
        <v>8.4643</v>
      </c>
      <c r="K19" s="37">
        <v>8.4643</v>
      </c>
      <c r="L19" s="38">
        <v>11</v>
      </c>
      <c r="M19" s="40"/>
      <c r="N19" s="37">
        <v>11.107</v>
      </c>
      <c r="O19" s="35">
        <v>0</v>
      </c>
      <c r="P19" s="40"/>
      <c r="Q19" s="36">
        <v>8.4643</v>
      </c>
      <c r="R19" s="40">
        <v>9</v>
      </c>
      <c r="S19" s="40"/>
      <c r="T19" s="36">
        <v>8.4643</v>
      </c>
      <c r="U19" s="38">
        <v>9</v>
      </c>
      <c r="V19" s="40"/>
      <c r="W19" s="44">
        <v>11.25</v>
      </c>
      <c r="X19" s="40">
        <v>1</v>
      </c>
      <c r="Y19" s="40"/>
      <c r="Z19" s="44">
        <f t="shared" si="0"/>
        <v>8.464</v>
      </c>
      <c r="AA19" s="44">
        <f t="shared" si="1"/>
        <v>8.4643</v>
      </c>
      <c r="AB19" s="45">
        <f t="shared" si="2"/>
        <v>-3.544297815522853E-05</v>
      </c>
      <c r="AD19" s="26">
        <v>15.5595</v>
      </c>
      <c r="AE19" s="26">
        <v>1</v>
      </c>
      <c r="AG19" s="35">
        <v>7</v>
      </c>
    </row>
    <row r="20" spans="1:33" ht="9.75" customHeight="1">
      <c r="A20" s="35">
        <v>16</v>
      </c>
      <c r="B20" s="35"/>
      <c r="C20" s="36">
        <v>9.25</v>
      </c>
      <c r="D20" s="37">
        <v>5.431</v>
      </c>
      <c r="E20" s="38">
        <v>600</v>
      </c>
      <c r="F20" s="39"/>
      <c r="G20" s="36">
        <v>9.25</v>
      </c>
      <c r="H20" s="38">
        <v>3</v>
      </c>
      <c r="I20" s="40"/>
      <c r="J20" s="36">
        <v>9.25</v>
      </c>
      <c r="K20" s="37">
        <v>9.25</v>
      </c>
      <c r="L20" s="38">
        <v>8</v>
      </c>
      <c r="M20" s="40"/>
      <c r="N20" s="37">
        <v>9.321</v>
      </c>
      <c r="O20" s="35">
        <v>0</v>
      </c>
      <c r="P20" s="40"/>
      <c r="Q20" s="36">
        <v>9.25</v>
      </c>
      <c r="R20" s="40">
        <v>6</v>
      </c>
      <c r="S20" s="40"/>
      <c r="T20" s="36">
        <v>9.25</v>
      </c>
      <c r="U20" s="38">
        <v>6</v>
      </c>
      <c r="V20" s="40"/>
      <c r="W20" s="44">
        <v>14.25</v>
      </c>
      <c r="X20" s="40">
        <v>1</v>
      </c>
      <c r="Y20" s="40"/>
      <c r="Z20" s="44">
        <f t="shared" si="0"/>
        <v>9.25</v>
      </c>
      <c r="AA20" s="44">
        <f t="shared" si="1"/>
        <v>9.25</v>
      </c>
      <c r="AB20" s="45">
        <f t="shared" si="2"/>
        <v>0</v>
      </c>
      <c r="AD20" s="26">
        <v>14.25</v>
      </c>
      <c r="AE20" s="26">
        <v>0</v>
      </c>
      <c r="AG20" s="35">
        <v>3</v>
      </c>
    </row>
    <row r="21" spans="1:33" ht="9.75" customHeight="1">
      <c r="A21" s="35">
        <v>17</v>
      </c>
      <c r="B21" s="35"/>
      <c r="C21" s="37">
        <v>11.2381</v>
      </c>
      <c r="D21" s="37">
        <v>5.0173</v>
      </c>
      <c r="E21" s="38">
        <v>600</v>
      </c>
      <c r="F21" s="39"/>
      <c r="G21" s="36">
        <v>10.095</v>
      </c>
      <c r="H21" s="38">
        <v>47</v>
      </c>
      <c r="I21" s="40"/>
      <c r="J21" s="36">
        <v>10.0952</v>
      </c>
      <c r="K21" s="37">
        <v>10.0952</v>
      </c>
      <c r="L21" s="38">
        <v>37</v>
      </c>
      <c r="M21" s="40"/>
      <c r="N21" s="37">
        <v>15.571</v>
      </c>
      <c r="O21" s="35">
        <v>0</v>
      </c>
      <c r="P21" s="40"/>
      <c r="Q21" s="36">
        <v>10.0952</v>
      </c>
      <c r="R21" s="40">
        <v>29</v>
      </c>
      <c r="S21" s="40"/>
      <c r="T21" s="36">
        <v>10.0952</v>
      </c>
      <c r="U21" s="38">
        <v>30</v>
      </c>
      <c r="V21" s="40"/>
      <c r="W21" s="44">
        <v>16.5714</v>
      </c>
      <c r="X21" s="40">
        <v>1</v>
      </c>
      <c r="Y21" s="40"/>
      <c r="Z21" s="44">
        <f t="shared" si="0"/>
        <v>10.095</v>
      </c>
      <c r="AA21" s="44">
        <f t="shared" si="1"/>
        <v>10.0952</v>
      </c>
      <c r="AB21" s="45">
        <f t="shared" si="2"/>
        <v>-1.9811395514653883E-05</v>
      </c>
      <c r="AD21" s="26">
        <v>16.5714</v>
      </c>
      <c r="AE21" s="26">
        <v>1</v>
      </c>
      <c r="AG21" s="35">
        <v>47</v>
      </c>
    </row>
    <row r="22" spans="1:33" ht="9.75" customHeight="1">
      <c r="A22" s="35">
        <v>18</v>
      </c>
      <c r="B22" s="35"/>
      <c r="C22" s="37">
        <v>24.7059</v>
      </c>
      <c r="D22" s="37">
        <v>5.6471</v>
      </c>
      <c r="E22" s="38">
        <v>600</v>
      </c>
      <c r="F22" s="39"/>
      <c r="G22" s="36">
        <v>13.706</v>
      </c>
      <c r="H22" s="38">
        <v>142</v>
      </c>
      <c r="I22" s="40"/>
      <c r="J22" s="36">
        <v>13.7059</v>
      </c>
      <c r="K22" s="37">
        <v>13.7059</v>
      </c>
      <c r="L22" s="38">
        <v>56</v>
      </c>
      <c r="M22" s="40"/>
      <c r="N22" s="37">
        <v>18.412</v>
      </c>
      <c r="O22" s="35">
        <v>0</v>
      </c>
      <c r="P22" s="40"/>
      <c r="Q22" s="36">
        <v>13.7059</v>
      </c>
      <c r="R22" s="40">
        <v>54</v>
      </c>
      <c r="S22" s="40"/>
      <c r="T22" s="36">
        <v>13.7059</v>
      </c>
      <c r="U22" s="38">
        <v>54</v>
      </c>
      <c r="V22" s="40"/>
      <c r="W22" s="44">
        <v>21</v>
      </c>
      <c r="X22" s="40">
        <v>1</v>
      </c>
      <c r="Y22" s="40"/>
      <c r="Z22" s="44">
        <f t="shared" si="0"/>
        <v>13.7059</v>
      </c>
      <c r="AA22" s="44">
        <f t="shared" si="1"/>
        <v>13.7059</v>
      </c>
      <c r="AB22" s="45">
        <f t="shared" si="2"/>
        <v>0</v>
      </c>
      <c r="AD22" s="26">
        <v>21</v>
      </c>
      <c r="AE22" s="26">
        <v>1</v>
      </c>
      <c r="AG22" s="35">
        <v>142</v>
      </c>
    </row>
    <row r="23" spans="1:33" ht="9.75" customHeight="1">
      <c r="A23" s="35">
        <v>19</v>
      </c>
      <c r="B23" s="35"/>
      <c r="C23" s="36">
        <v>6.2232</v>
      </c>
      <c r="D23" s="37">
        <v>6.2232</v>
      </c>
      <c r="E23" s="38">
        <v>6</v>
      </c>
      <c r="F23" s="39"/>
      <c r="G23" s="36">
        <v>6.223</v>
      </c>
      <c r="H23" s="38">
        <v>1</v>
      </c>
      <c r="I23" s="40"/>
      <c r="J23" s="36">
        <v>6.2232</v>
      </c>
      <c r="K23" s="37">
        <v>6.2232</v>
      </c>
      <c r="L23" s="38">
        <v>1</v>
      </c>
      <c r="M23" s="40"/>
      <c r="N23" s="36">
        <v>6.223</v>
      </c>
      <c r="O23" s="35">
        <v>0</v>
      </c>
      <c r="P23" s="40"/>
      <c r="Q23" s="36">
        <v>6.2232</v>
      </c>
      <c r="R23" s="40">
        <v>1</v>
      </c>
      <c r="S23" s="40"/>
      <c r="T23" s="36">
        <v>6.2232</v>
      </c>
      <c r="U23" s="38">
        <v>1</v>
      </c>
      <c r="V23" s="40"/>
      <c r="W23" s="44">
        <v>11.6161</v>
      </c>
      <c r="X23" s="40">
        <v>2</v>
      </c>
      <c r="Y23" s="40"/>
      <c r="Z23" s="44">
        <f t="shared" si="0"/>
        <v>6.223</v>
      </c>
      <c r="AA23" s="44">
        <f t="shared" si="1"/>
        <v>6.2232</v>
      </c>
      <c r="AB23" s="45">
        <f t="shared" si="2"/>
        <v>-3.2137806916123865E-05</v>
      </c>
      <c r="AD23" s="26">
        <v>11.9911</v>
      </c>
      <c r="AE23" s="26">
        <v>1</v>
      </c>
      <c r="AG23" s="35">
        <v>1</v>
      </c>
    </row>
    <row r="24" spans="1:33" ht="9.75" customHeight="1">
      <c r="A24" s="35">
        <v>20</v>
      </c>
      <c r="B24" s="35"/>
      <c r="C24" s="36">
        <v>3.6795</v>
      </c>
      <c r="D24" s="37">
        <v>3.6795</v>
      </c>
      <c r="E24" s="38">
        <v>0</v>
      </c>
      <c r="F24" s="39"/>
      <c r="G24" s="36">
        <v>3.6795</v>
      </c>
      <c r="H24" s="38">
        <v>0</v>
      </c>
      <c r="I24" s="40"/>
      <c r="J24" s="36">
        <v>3.6795</v>
      </c>
      <c r="K24" s="37">
        <v>3.6795</v>
      </c>
      <c r="L24" s="38">
        <v>1</v>
      </c>
      <c r="M24" s="40"/>
      <c r="N24" s="36">
        <v>3.68</v>
      </c>
      <c r="O24" s="35">
        <v>0</v>
      </c>
      <c r="P24" s="40"/>
      <c r="Q24" s="36">
        <v>3.6795</v>
      </c>
      <c r="R24" s="40">
        <v>1</v>
      </c>
      <c r="S24" s="40"/>
      <c r="T24" s="36">
        <v>3.6795</v>
      </c>
      <c r="U24" s="38">
        <v>2</v>
      </c>
      <c r="V24" s="40"/>
      <c r="W24" s="44">
        <v>29.0385</v>
      </c>
      <c r="X24" s="40">
        <v>1</v>
      </c>
      <c r="Y24" s="40"/>
      <c r="Z24" s="44">
        <f t="shared" si="0"/>
        <v>3.6795</v>
      </c>
      <c r="AA24" s="44">
        <f t="shared" si="1"/>
        <v>3.6795</v>
      </c>
      <c r="AB24" s="45">
        <f t="shared" si="2"/>
        <v>0</v>
      </c>
      <c r="AD24" s="26">
        <v>29.0385</v>
      </c>
      <c r="AE24" s="26">
        <v>1</v>
      </c>
      <c r="AG24" s="35">
        <v>0</v>
      </c>
    </row>
    <row r="25" spans="1:31" ht="9.75" customHeight="1">
      <c r="A25" s="35">
        <v>21</v>
      </c>
      <c r="B25" s="35"/>
      <c r="C25" s="37">
        <v>23.0362</v>
      </c>
      <c r="D25" s="37">
        <v>12.0321</v>
      </c>
      <c r="E25" s="38">
        <v>600</v>
      </c>
      <c r="F25" s="39"/>
      <c r="G25" s="48" t="s">
        <v>22</v>
      </c>
      <c r="H25" s="38">
        <v>600</v>
      </c>
      <c r="I25" s="40"/>
      <c r="J25" s="36">
        <v>19.495</v>
      </c>
      <c r="K25" s="37">
        <v>19.495</v>
      </c>
      <c r="L25" s="38">
        <v>47</v>
      </c>
      <c r="M25" s="40"/>
      <c r="N25" s="37">
        <v>28.051</v>
      </c>
      <c r="O25" s="35">
        <v>0</v>
      </c>
      <c r="P25" s="40"/>
      <c r="Q25" s="36">
        <v>19.495</v>
      </c>
      <c r="R25" s="40">
        <v>30</v>
      </c>
      <c r="S25" s="40"/>
      <c r="T25" s="36">
        <v>19.495</v>
      </c>
      <c r="U25" s="38">
        <v>28</v>
      </c>
      <c r="V25" s="40"/>
      <c r="W25" s="44">
        <v>24.5023</v>
      </c>
      <c r="X25" s="40">
        <v>1</v>
      </c>
      <c r="Y25" s="40"/>
      <c r="Z25" s="44">
        <f t="shared" si="0"/>
        <v>19.495</v>
      </c>
      <c r="AA25" s="44">
        <f t="shared" si="1"/>
        <v>19.495</v>
      </c>
      <c r="AB25" s="45">
        <f t="shared" si="2"/>
        <v>0</v>
      </c>
      <c r="AD25" s="26">
        <v>24.5023</v>
      </c>
      <c r="AE25" s="26">
        <v>1</v>
      </c>
    </row>
    <row r="26" spans="1:31" ht="9.75" customHeight="1">
      <c r="A26" s="35">
        <v>22</v>
      </c>
      <c r="B26" s="35"/>
      <c r="C26" s="37">
        <v>22.9615</v>
      </c>
      <c r="D26" s="37">
        <v>5.0641</v>
      </c>
      <c r="E26" s="38">
        <v>600</v>
      </c>
      <c r="F26" s="39"/>
      <c r="G26" s="48" t="s">
        <v>22</v>
      </c>
      <c r="H26" s="38">
        <v>600</v>
      </c>
      <c r="I26" s="40"/>
      <c r="J26" s="36">
        <v>14.4487</v>
      </c>
      <c r="K26" s="37">
        <v>14.4487</v>
      </c>
      <c r="L26" s="38">
        <v>104</v>
      </c>
      <c r="M26" s="40"/>
      <c r="N26" s="37">
        <v>22.19</v>
      </c>
      <c r="O26" s="35">
        <v>0</v>
      </c>
      <c r="P26" s="40"/>
      <c r="Q26" s="36">
        <v>14.4487</v>
      </c>
      <c r="R26" s="40">
        <v>78</v>
      </c>
      <c r="S26" s="40"/>
      <c r="T26" s="36">
        <v>14.4487</v>
      </c>
      <c r="U26" s="38">
        <v>88</v>
      </c>
      <c r="V26" s="40"/>
      <c r="W26" s="44">
        <v>19.6795</v>
      </c>
      <c r="X26" s="40">
        <v>1</v>
      </c>
      <c r="Y26" s="40"/>
      <c r="Z26" s="44">
        <f t="shared" si="0"/>
        <v>14.4487</v>
      </c>
      <c r="AA26" s="44">
        <f t="shared" si="1"/>
        <v>14.4487</v>
      </c>
      <c r="AB26" s="45">
        <f t="shared" si="2"/>
        <v>0</v>
      </c>
      <c r="AD26" s="26">
        <v>23.3718</v>
      </c>
      <c r="AE26" s="26">
        <v>0</v>
      </c>
    </row>
    <row r="27" spans="1:31" ht="9.75" customHeight="1">
      <c r="A27" s="35">
        <v>23</v>
      </c>
      <c r="B27" s="35"/>
      <c r="C27" s="37">
        <v>27.5826</v>
      </c>
      <c r="D27" s="37">
        <v>19.7304</v>
      </c>
      <c r="E27" s="38">
        <v>600</v>
      </c>
      <c r="F27" s="39"/>
      <c r="G27" s="48" t="s">
        <v>22</v>
      </c>
      <c r="H27" s="38">
        <v>600</v>
      </c>
      <c r="I27" s="40"/>
      <c r="J27" s="36">
        <v>22.8</v>
      </c>
      <c r="K27" s="37">
        <v>22.8</v>
      </c>
      <c r="L27" s="38">
        <v>8</v>
      </c>
      <c r="M27" s="40"/>
      <c r="N27" s="37">
        <v>24</v>
      </c>
      <c r="O27" s="35">
        <v>0</v>
      </c>
      <c r="P27" s="40"/>
      <c r="Q27" s="36">
        <v>22.8</v>
      </c>
      <c r="R27" s="40">
        <v>4</v>
      </c>
      <c r="S27" s="40"/>
      <c r="T27" s="36">
        <v>22.8</v>
      </c>
      <c r="U27" s="38">
        <v>5</v>
      </c>
      <c r="V27" s="40"/>
      <c r="W27" s="44">
        <v>36.3652</v>
      </c>
      <c r="X27" s="40">
        <v>1</v>
      </c>
      <c r="Y27" s="40"/>
      <c r="Z27" s="44">
        <f t="shared" si="0"/>
        <v>22.8</v>
      </c>
      <c r="AA27" s="44">
        <f t="shared" si="1"/>
        <v>22.8</v>
      </c>
      <c r="AB27" s="45">
        <f t="shared" si="2"/>
        <v>0</v>
      </c>
      <c r="AD27" s="26">
        <v>38.3652</v>
      </c>
      <c r="AE27" s="26">
        <v>1</v>
      </c>
    </row>
    <row r="28" spans="1:31" ht="9.75" customHeight="1">
      <c r="A28" s="35">
        <v>24</v>
      </c>
      <c r="B28" s="35"/>
      <c r="C28" s="37">
        <v>60.1349</v>
      </c>
      <c r="D28" s="37">
        <v>15.3095</v>
      </c>
      <c r="E28" s="38">
        <v>600</v>
      </c>
      <c r="F28" s="39"/>
      <c r="G28" s="48" t="s">
        <v>22</v>
      </c>
      <c r="H28" s="38">
        <v>600</v>
      </c>
      <c r="I28" s="40"/>
      <c r="J28" s="37">
        <v>34.6429</v>
      </c>
      <c r="K28" s="37">
        <v>23.117</v>
      </c>
      <c r="L28" s="38">
        <v>600</v>
      </c>
      <c r="M28" s="40"/>
      <c r="N28" s="37">
        <v>58.373</v>
      </c>
      <c r="O28" s="35">
        <v>0</v>
      </c>
      <c r="P28" s="40"/>
      <c r="Q28" s="44">
        <v>34.2619</v>
      </c>
      <c r="R28" s="40">
        <v>600</v>
      </c>
      <c r="S28" s="40"/>
      <c r="T28" s="36">
        <v>33.8175</v>
      </c>
      <c r="U28" s="38">
        <v>35</v>
      </c>
      <c r="V28" s="40"/>
      <c r="W28" s="44">
        <v>44.246</v>
      </c>
      <c r="X28" s="40">
        <v>1</v>
      </c>
      <c r="Y28" s="40"/>
      <c r="Z28" s="44">
        <f t="shared" si="0"/>
        <v>33.8175</v>
      </c>
      <c r="AA28" s="44">
        <f t="shared" si="1"/>
        <v>23.117</v>
      </c>
      <c r="AB28" s="45">
        <f t="shared" si="2"/>
        <v>0.4628844573257776</v>
      </c>
      <c r="AD28" s="26">
        <v>47.9762</v>
      </c>
      <c r="AE28" s="26">
        <v>1</v>
      </c>
    </row>
    <row r="29" spans="1:31" ht="9.75" customHeight="1">
      <c r="A29" s="35">
        <v>25</v>
      </c>
      <c r="B29" s="35"/>
      <c r="C29" s="37">
        <v>136.0433</v>
      </c>
      <c r="D29" s="37">
        <v>15.0887</v>
      </c>
      <c r="E29" s="38">
        <v>600</v>
      </c>
      <c r="F29" s="39"/>
      <c r="G29" s="48" t="s">
        <v>22</v>
      </c>
      <c r="H29" s="38">
        <v>600</v>
      </c>
      <c r="I29" s="40"/>
      <c r="J29" s="37">
        <v>54.9004</v>
      </c>
      <c r="K29" s="37">
        <v>15.4338</v>
      </c>
      <c r="L29" s="38">
        <v>600</v>
      </c>
      <c r="M29" s="40"/>
      <c r="N29" s="49">
        <v>73.848</v>
      </c>
      <c r="O29" s="47">
        <v>0</v>
      </c>
      <c r="P29" s="40"/>
      <c r="Q29" s="50">
        <v>57.7576</v>
      </c>
      <c r="R29" s="51">
        <v>600</v>
      </c>
      <c r="S29" s="40"/>
      <c r="T29" s="36">
        <v>46.1082</v>
      </c>
      <c r="U29" s="52">
        <v>542</v>
      </c>
      <c r="V29" s="40"/>
      <c r="W29" s="44">
        <v>65.4589</v>
      </c>
      <c r="X29" s="40">
        <v>2</v>
      </c>
      <c r="Y29" s="40"/>
      <c r="Z29" s="44">
        <f t="shared" si="0"/>
        <v>46.1082</v>
      </c>
      <c r="AA29" s="44">
        <f t="shared" si="1"/>
        <v>15.4338</v>
      </c>
      <c r="AB29" s="45">
        <f t="shared" si="2"/>
        <v>1.987482019982117</v>
      </c>
      <c r="AD29" s="26">
        <v>64.3766</v>
      </c>
      <c r="AE29" s="26">
        <v>2</v>
      </c>
    </row>
    <row r="30" spans="1:31" ht="9.75" customHeight="1">
      <c r="A30" s="47">
        <v>26</v>
      </c>
      <c r="B30" s="47"/>
      <c r="C30" s="53" t="s">
        <v>22</v>
      </c>
      <c r="D30" s="37">
        <v>28.643</v>
      </c>
      <c r="E30" s="38">
        <v>600</v>
      </c>
      <c r="F30" s="39"/>
      <c r="G30" s="48" t="s">
        <v>22</v>
      </c>
      <c r="H30" s="38">
        <v>600</v>
      </c>
      <c r="I30" s="40"/>
      <c r="J30" s="37">
        <v>38.8081</v>
      </c>
      <c r="K30" s="37">
        <v>32.4436</v>
      </c>
      <c r="L30" s="38">
        <v>600</v>
      </c>
      <c r="M30" s="40"/>
      <c r="N30" s="37">
        <v>48.896</v>
      </c>
      <c r="O30" s="35">
        <v>0</v>
      </c>
      <c r="P30" s="40"/>
      <c r="Q30" s="46">
        <v>38.4592</v>
      </c>
      <c r="R30" s="51">
        <v>600</v>
      </c>
      <c r="S30" s="40"/>
      <c r="T30" s="37">
        <v>39.5744</v>
      </c>
      <c r="U30" s="38">
        <v>17</v>
      </c>
      <c r="V30" s="40"/>
      <c r="W30" s="44">
        <v>65.4995</v>
      </c>
      <c r="X30" s="40">
        <v>3</v>
      </c>
      <c r="Y30" s="40"/>
      <c r="Z30" s="44">
        <f t="shared" si="0"/>
        <v>38.4592</v>
      </c>
      <c r="AA30" s="44">
        <f t="shared" si="1"/>
        <v>32.4436</v>
      </c>
      <c r="AB30" s="45">
        <f t="shared" si="2"/>
        <v>0.1854171546930673</v>
      </c>
      <c r="AD30" s="26">
        <v>68.3063</v>
      </c>
      <c r="AE30" s="26">
        <v>2</v>
      </c>
    </row>
    <row r="31" spans="1:31" ht="9.75" customHeight="1">
      <c r="A31" s="47">
        <v>27</v>
      </c>
      <c r="B31" s="47"/>
      <c r="C31" s="53" t="s">
        <v>22</v>
      </c>
      <c r="D31" s="37">
        <v>22.0423</v>
      </c>
      <c r="E31" s="38">
        <v>600</v>
      </c>
      <c r="F31" s="39"/>
      <c r="G31" s="48" t="s">
        <v>22</v>
      </c>
      <c r="H31" s="38">
        <v>600</v>
      </c>
      <c r="I31" s="40"/>
      <c r="J31" s="36">
        <v>22.0423</v>
      </c>
      <c r="K31" s="37">
        <v>22.0423</v>
      </c>
      <c r="L31" s="38">
        <v>14</v>
      </c>
      <c r="M31" s="40"/>
      <c r="N31" s="37">
        <v>22.687</v>
      </c>
      <c r="O31" s="35">
        <v>0</v>
      </c>
      <c r="P31" s="40"/>
      <c r="Q31" s="46">
        <v>22.0423</v>
      </c>
      <c r="R31" s="40">
        <v>6</v>
      </c>
      <c r="S31" s="40"/>
      <c r="T31" s="37">
        <v>24.6874</v>
      </c>
      <c r="U31" s="38">
        <v>9</v>
      </c>
      <c r="V31" s="40"/>
      <c r="W31" s="44">
        <v>50.6808</v>
      </c>
      <c r="X31" s="40">
        <v>3</v>
      </c>
      <c r="Y31" s="40"/>
      <c r="Z31" s="44">
        <f t="shared" si="0"/>
        <v>22.0423</v>
      </c>
      <c r="AA31" s="44">
        <f t="shared" si="1"/>
        <v>22.0423</v>
      </c>
      <c r="AB31" s="45">
        <f t="shared" si="2"/>
        <v>0</v>
      </c>
      <c r="AD31" s="26">
        <v>69.3437</v>
      </c>
      <c r="AE31" s="26">
        <v>4</v>
      </c>
    </row>
    <row r="32" spans="1:31" ht="9.75" customHeight="1">
      <c r="A32" s="47">
        <v>28</v>
      </c>
      <c r="B32" s="47"/>
      <c r="C32" s="53" t="s">
        <v>22</v>
      </c>
      <c r="D32" s="37">
        <v>55.923</v>
      </c>
      <c r="E32" s="38">
        <v>600</v>
      </c>
      <c r="F32" s="39"/>
      <c r="G32" s="48" t="s">
        <v>22</v>
      </c>
      <c r="H32" s="38">
        <v>600</v>
      </c>
      <c r="I32" s="40"/>
      <c r="J32" s="37">
        <v>96.5486</v>
      </c>
      <c r="K32" s="37">
        <v>55.923</v>
      </c>
      <c r="L32" s="38">
        <v>600</v>
      </c>
      <c r="M32" s="40"/>
      <c r="N32" s="37">
        <v>102.263</v>
      </c>
      <c r="O32" s="35">
        <v>0</v>
      </c>
      <c r="P32" s="40"/>
      <c r="Q32" s="46">
        <v>81.698</v>
      </c>
      <c r="R32" s="40">
        <v>600</v>
      </c>
      <c r="S32" s="40"/>
      <c r="T32" s="37">
        <v>115.0674</v>
      </c>
      <c r="U32" s="38">
        <v>343</v>
      </c>
      <c r="V32" s="40"/>
      <c r="W32" s="44">
        <v>100.5906</v>
      </c>
      <c r="X32" s="40">
        <v>4</v>
      </c>
      <c r="Y32" s="40"/>
      <c r="Z32" s="44">
        <f t="shared" si="0"/>
        <v>81.698</v>
      </c>
      <c r="AA32" s="44">
        <f t="shared" si="1"/>
        <v>55.923</v>
      </c>
      <c r="AB32" s="45">
        <f t="shared" si="2"/>
        <v>0.46090159683850995</v>
      </c>
      <c r="AD32" s="26">
        <v>135.0258</v>
      </c>
      <c r="AE32" s="26">
        <v>6</v>
      </c>
    </row>
    <row r="33" spans="1:31" ht="9.75" customHeight="1">
      <c r="A33" s="47">
        <v>29</v>
      </c>
      <c r="B33" s="47"/>
      <c r="C33" s="53" t="s">
        <v>22</v>
      </c>
      <c r="D33" s="37">
        <v>51.3668</v>
      </c>
      <c r="E33" s="38">
        <v>600</v>
      </c>
      <c r="F33" s="39"/>
      <c r="G33" s="48" t="s">
        <v>22</v>
      </c>
      <c r="H33" s="38">
        <v>600</v>
      </c>
      <c r="I33" s="40"/>
      <c r="J33" s="37">
        <v>188.9767</v>
      </c>
      <c r="K33" s="37">
        <v>52.9342</v>
      </c>
      <c r="L33" s="38">
        <v>600</v>
      </c>
      <c r="M33" s="40"/>
      <c r="N33" s="37">
        <v>146.932</v>
      </c>
      <c r="O33" s="35">
        <v>0</v>
      </c>
      <c r="P33" s="40"/>
      <c r="Q33" s="44">
        <v>172.697</v>
      </c>
      <c r="R33" s="40">
        <v>600</v>
      </c>
      <c r="S33" s="40"/>
      <c r="T33" s="36">
        <v>121.2575</v>
      </c>
      <c r="U33" s="52">
        <v>600</v>
      </c>
      <c r="V33" s="40"/>
      <c r="W33" s="44">
        <v>161.4003</v>
      </c>
      <c r="X33" s="40">
        <v>6</v>
      </c>
      <c r="Y33" s="40"/>
      <c r="Z33" s="44">
        <f t="shared" si="0"/>
        <v>121.2575</v>
      </c>
      <c r="AA33" s="44">
        <f t="shared" si="1"/>
        <v>52.9342</v>
      </c>
      <c r="AB33" s="45">
        <f t="shared" si="2"/>
        <v>1.2907213106082644</v>
      </c>
      <c r="AD33" s="26">
        <v>161.9999</v>
      </c>
      <c r="AE33" s="26">
        <v>6</v>
      </c>
    </row>
    <row r="34" spans="1:31" ht="9.75" customHeight="1">
      <c r="A34" s="47">
        <v>30</v>
      </c>
      <c r="B34" s="47"/>
      <c r="C34" s="53" t="s">
        <v>22</v>
      </c>
      <c r="D34" s="37">
        <v>65.0722</v>
      </c>
      <c r="E34" s="38">
        <v>600</v>
      </c>
      <c r="F34" s="39"/>
      <c r="G34" s="48" t="s">
        <v>22</v>
      </c>
      <c r="H34" s="38">
        <v>600</v>
      </c>
      <c r="I34" s="40"/>
      <c r="J34" s="37">
        <v>216.2054</v>
      </c>
      <c r="K34" s="37">
        <v>65.2634</v>
      </c>
      <c r="L34" s="38">
        <v>600</v>
      </c>
      <c r="M34" s="40"/>
      <c r="N34" s="37">
        <v>161.856</v>
      </c>
      <c r="O34" s="35">
        <v>0</v>
      </c>
      <c r="P34" s="40"/>
      <c r="Q34" s="44">
        <v>185.9859</v>
      </c>
      <c r="R34" s="40">
        <v>600</v>
      </c>
      <c r="S34" s="40"/>
      <c r="T34" s="36">
        <v>130.0142</v>
      </c>
      <c r="U34" s="52">
        <v>600</v>
      </c>
      <c r="V34" s="40"/>
      <c r="W34" s="44">
        <v>168.8186</v>
      </c>
      <c r="X34" s="40">
        <v>7</v>
      </c>
      <c r="Y34" s="40"/>
      <c r="Z34" s="44">
        <f t="shared" si="0"/>
        <v>130.0142</v>
      </c>
      <c r="AA34" s="44">
        <f t="shared" si="1"/>
        <v>65.2634</v>
      </c>
      <c r="AB34" s="45">
        <f t="shared" si="2"/>
        <v>0.9921456742983047</v>
      </c>
      <c r="AD34" s="26">
        <v>188.4809</v>
      </c>
      <c r="AE34" s="26">
        <v>9</v>
      </c>
    </row>
    <row r="35" spans="1:31" ht="9.75" customHeight="1">
      <c r="A35" s="47">
        <v>31</v>
      </c>
      <c r="B35" s="47"/>
      <c r="C35" s="53" t="s">
        <v>22</v>
      </c>
      <c r="D35" s="37">
        <v>139.8704</v>
      </c>
      <c r="E35" s="38">
        <v>600</v>
      </c>
      <c r="F35" s="39"/>
      <c r="G35" s="48" t="s">
        <v>22</v>
      </c>
      <c r="H35" s="38">
        <v>600</v>
      </c>
      <c r="I35" s="40"/>
      <c r="J35" s="37">
        <v>182.2968</v>
      </c>
      <c r="K35" s="37">
        <v>139.8704</v>
      </c>
      <c r="L35" s="38">
        <v>600</v>
      </c>
      <c r="M35" s="40"/>
      <c r="N35" s="37">
        <v>185.9</v>
      </c>
      <c r="O35" s="35">
        <v>0</v>
      </c>
      <c r="P35" s="40"/>
      <c r="Q35" s="46">
        <v>145.73</v>
      </c>
      <c r="R35" s="40">
        <v>600</v>
      </c>
      <c r="S35" s="40"/>
      <c r="T35" s="37">
        <v>173.2621</v>
      </c>
      <c r="U35" s="52">
        <v>31</v>
      </c>
      <c r="V35" s="40"/>
      <c r="W35" s="44">
        <v>177.0775</v>
      </c>
      <c r="X35" s="40">
        <v>5</v>
      </c>
      <c r="Y35" s="40"/>
      <c r="Z35" s="44">
        <f t="shared" si="0"/>
        <v>145.73</v>
      </c>
      <c r="AA35" s="44">
        <f t="shared" si="1"/>
        <v>139.8704</v>
      </c>
      <c r="AB35" s="45">
        <f t="shared" si="2"/>
        <v>0.04189306672462509</v>
      </c>
      <c r="AD35" s="26">
        <v>193.4117</v>
      </c>
      <c r="AE35" s="26">
        <v>11</v>
      </c>
    </row>
    <row r="36" spans="1:31" ht="9.75" customHeight="1">
      <c r="A36" s="47">
        <v>32</v>
      </c>
      <c r="B36" s="47"/>
      <c r="C36" s="53" t="s">
        <v>22</v>
      </c>
      <c r="D36" s="37">
        <v>42.4009</v>
      </c>
      <c r="E36" s="38">
        <v>600</v>
      </c>
      <c r="F36" s="39"/>
      <c r="G36" s="48" t="s">
        <v>22</v>
      </c>
      <c r="H36" s="38">
        <v>600</v>
      </c>
      <c r="I36" s="40"/>
      <c r="J36" s="37">
        <v>441.5747</v>
      </c>
      <c r="K36" s="37">
        <v>43.026</v>
      </c>
      <c r="L36" s="38">
        <v>600</v>
      </c>
      <c r="M36" s="40"/>
      <c r="N36" s="37">
        <v>158.646</v>
      </c>
      <c r="O36" s="35">
        <v>0</v>
      </c>
      <c r="P36" s="40"/>
      <c r="Q36" s="44">
        <v>237.588</v>
      </c>
      <c r="R36" s="40">
        <v>600</v>
      </c>
      <c r="S36" s="40"/>
      <c r="T36" s="36">
        <v>133.1959</v>
      </c>
      <c r="U36" s="52">
        <v>600</v>
      </c>
      <c r="V36" s="40"/>
      <c r="W36" s="44">
        <v>164.8451</v>
      </c>
      <c r="X36" s="40">
        <v>7</v>
      </c>
      <c r="Y36" s="40"/>
      <c r="Z36" s="44">
        <f t="shared" si="0"/>
        <v>133.1959</v>
      </c>
      <c r="AA36" s="44">
        <f t="shared" si="1"/>
        <v>43.026</v>
      </c>
      <c r="AB36" s="45">
        <f t="shared" si="2"/>
        <v>2.0957072467810156</v>
      </c>
      <c r="AD36" s="26">
        <v>202.4418</v>
      </c>
      <c r="AE36" s="26">
        <v>10</v>
      </c>
    </row>
    <row r="37" spans="1:31" ht="9.75" customHeight="1">
      <c r="A37" s="47">
        <v>33</v>
      </c>
      <c r="B37" s="47"/>
      <c r="C37" s="53" t="s">
        <v>22</v>
      </c>
      <c r="D37" s="37">
        <v>97.9676</v>
      </c>
      <c r="E37" s="38">
        <v>600</v>
      </c>
      <c r="F37" s="39"/>
      <c r="G37" s="48" t="s">
        <v>22</v>
      </c>
      <c r="H37" s="38">
        <v>600</v>
      </c>
      <c r="I37" s="40"/>
      <c r="J37" s="37">
        <v>518.1175</v>
      </c>
      <c r="K37" s="37">
        <v>98.0228</v>
      </c>
      <c r="L37" s="38">
        <v>600</v>
      </c>
      <c r="M37" s="40"/>
      <c r="N37" s="37">
        <v>139.631</v>
      </c>
      <c r="O37" s="35">
        <v>0</v>
      </c>
      <c r="P37" s="40"/>
      <c r="Q37" s="37">
        <v>222.3967</v>
      </c>
      <c r="R37" s="40">
        <v>600</v>
      </c>
      <c r="S37" s="40"/>
      <c r="T37" s="36">
        <v>134.6206</v>
      </c>
      <c r="U37" s="52">
        <v>527</v>
      </c>
      <c r="V37" s="40"/>
      <c r="W37" s="44">
        <v>167.5701</v>
      </c>
      <c r="X37" s="40">
        <v>11</v>
      </c>
      <c r="Y37" s="40"/>
      <c r="Z37" s="44">
        <f t="shared" si="0"/>
        <v>134.6206</v>
      </c>
      <c r="AA37" s="44">
        <f t="shared" si="1"/>
        <v>98.0228</v>
      </c>
      <c r="AB37" s="45">
        <f t="shared" si="2"/>
        <v>0.3733600754110267</v>
      </c>
      <c r="AD37" s="26">
        <v>205.0226</v>
      </c>
      <c r="AE37" s="26">
        <v>13</v>
      </c>
    </row>
    <row r="38" spans="1:31" ht="9.75" customHeight="1">
      <c r="A38" s="47">
        <v>34</v>
      </c>
      <c r="B38" s="47"/>
      <c r="C38" s="53" t="s">
        <v>22</v>
      </c>
      <c r="D38" s="37">
        <v>112.2695</v>
      </c>
      <c r="E38" s="38">
        <v>600</v>
      </c>
      <c r="F38" s="39"/>
      <c r="G38" s="48" t="s">
        <v>22</v>
      </c>
      <c r="H38" s="38">
        <v>600</v>
      </c>
      <c r="I38" s="40"/>
      <c r="J38" s="48" t="s">
        <v>22</v>
      </c>
      <c r="K38" s="37">
        <v>154.2255</v>
      </c>
      <c r="L38" s="38">
        <v>600</v>
      </c>
      <c r="M38" s="40"/>
      <c r="N38" s="37">
        <v>315.552</v>
      </c>
      <c r="O38" s="35">
        <v>0</v>
      </c>
      <c r="P38" s="40"/>
      <c r="Q38" s="37">
        <v>253.9885</v>
      </c>
      <c r="R38" s="40">
        <v>600</v>
      </c>
      <c r="S38" s="40"/>
      <c r="T38" s="36">
        <v>177.7012</v>
      </c>
      <c r="U38" s="52">
        <v>600</v>
      </c>
      <c r="V38" s="40"/>
      <c r="W38" s="44">
        <v>298.4941</v>
      </c>
      <c r="X38" s="40">
        <v>11</v>
      </c>
      <c r="Y38" s="40"/>
      <c r="Z38" s="44">
        <f t="shared" si="0"/>
        <v>177.7012</v>
      </c>
      <c r="AA38" s="44">
        <f t="shared" si="1"/>
        <v>154.2255</v>
      </c>
      <c r="AB38" s="45">
        <f t="shared" si="2"/>
        <v>0.1522167216186687</v>
      </c>
      <c r="AD38" s="26">
        <v>296.4751</v>
      </c>
      <c r="AE38" s="26">
        <v>14</v>
      </c>
    </row>
    <row r="39" spans="1:31" ht="9.75" customHeight="1">
      <c r="A39" s="47">
        <v>35</v>
      </c>
      <c r="B39" s="47"/>
      <c r="C39" s="53" t="s">
        <v>22</v>
      </c>
      <c r="D39" s="53" t="s">
        <v>22</v>
      </c>
      <c r="E39" s="38">
        <v>600</v>
      </c>
      <c r="F39" s="39"/>
      <c r="G39" s="48" t="s">
        <v>22</v>
      </c>
      <c r="H39" s="38">
        <v>600</v>
      </c>
      <c r="I39" s="40"/>
      <c r="J39" s="37">
        <v>572.6502</v>
      </c>
      <c r="K39" s="37">
        <v>85.6525</v>
      </c>
      <c r="L39" s="38">
        <v>600</v>
      </c>
      <c r="M39" s="40"/>
      <c r="N39" s="37">
        <v>200.017</v>
      </c>
      <c r="O39" s="35">
        <v>0</v>
      </c>
      <c r="P39" s="40"/>
      <c r="Q39" s="37">
        <v>284.4107</v>
      </c>
      <c r="R39" s="40">
        <v>600</v>
      </c>
      <c r="S39" s="40"/>
      <c r="T39" s="36">
        <v>174.7231</v>
      </c>
      <c r="U39" s="52">
        <v>600</v>
      </c>
      <c r="V39" s="40"/>
      <c r="W39" s="50">
        <v>270.5599</v>
      </c>
      <c r="X39" s="40">
        <v>10</v>
      </c>
      <c r="Y39" s="40"/>
      <c r="Z39" s="44">
        <f t="shared" si="0"/>
        <v>174.7231</v>
      </c>
      <c r="AA39" s="44">
        <f t="shared" si="1"/>
        <v>85.6525</v>
      </c>
      <c r="AB39" s="45">
        <f t="shared" si="2"/>
        <v>1.0399065993403576</v>
      </c>
      <c r="AD39" s="26">
        <v>270.9151</v>
      </c>
      <c r="AE39" s="26">
        <v>15</v>
      </c>
    </row>
    <row r="40" spans="1:31" ht="9.75" customHeight="1">
      <c r="A40" s="47">
        <v>36</v>
      </c>
      <c r="B40" s="47"/>
      <c r="C40" s="53" t="s">
        <v>22</v>
      </c>
      <c r="D40" s="37">
        <v>100.4875</v>
      </c>
      <c r="E40" s="38">
        <v>600</v>
      </c>
      <c r="F40" s="39"/>
      <c r="G40" s="48" t="s">
        <v>22</v>
      </c>
      <c r="H40" s="38">
        <v>600</v>
      </c>
      <c r="I40" s="40"/>
      <c r="J40" s="37">
        <v>227.2743</v>
      </c>
      <c r="K40" s="37">
        <v>154.2099</v>
      </c>
      <c r="L40" s="38">
        <v>600</v>
      </c>
      <c r="M40" s="40"/>
      <c r="N40" s="37">
        <v>210.7</v>
      </c>
      <c r="O40" s="35">
        <v>0</v>
      </c>
      <c r="P40" s="40"/>
      <c r="Q40" s="46">
        <v>207.0166</v>
      </c>
      <c r="R40" s="40">
        <v>600</v>
      </c>
      <c r="S40" s="40"/>
      <c r="T40" s="37">
        <v>216.6408</v>
      </c>
      <c r="U40" s="52">
        <v>132</v>
      </c>
      <c r="V40" s="40"/>
      <c r="W40" s="44">
        <v>211.6366</v>
      </c>
      <c r="X40" s="40">
        <v>7</v>
      </c>
      <c r="Y40" s="40"/>
      <c r="Z40" s="44">
        <f t="shared" si="0"/>
        <v>207.0166</v>
      </c>
      <c r="AA40" s="44">
        <f t="shared" si="1"/>
        <v>154.2099</v>
      </c>
      <c r="AB40" s="45">
        <f t="shared" si="2"/>
        <v>0.342433916369831</v>
      </c>
      <c r="AD40" s="26">
        <v>226.0177</v>
      </c>
      <c r="AE40" s="26">
        <v>17</v>
      </c>
    </row>
    <row r="41" spans="1:31" ht="9.75" customHeight="1">
      <c r="A41" s="47">
        <v>37</v>
      </c>
      <c r="B41" s="47"/>
      <c r="C41" s="53" t="s">
        <v>22</v>
      </c>
      <c r="D41" s="53" t="s">
        <v>22</v>
      </c>
      <c r="E41" s="38">
        <v>600</v>
      </c>
      <c r="F41" s="39"/>
      <c r="G41" s="48" t="s">
        <v>22</v>
      </c>
      <c r="H41" s="38">
        <v>600</v>
      </c>
      <c r="I41" s="40"/>
      <c r="J41" s="37">
        <v>934.4758</v>
      </c>
      <c r="K41" s="37">
        <v>83.3208</v>
      </c>
      <c r="L41" s="38">
        <v>600</v>
      </c>
      <c r="M41" s="40"/>
      <c r="N41" s="37">
        <v>288.83</v>
      </c>
      <c r="O41" s="35">
        <v>0</v>
      </c>
      <c r="P41" s="40"/>
      <c r="Q41" s="54" t="s">
        <v>22</v>
      </c>
      <c r="R41" s="40">
        <v>600</v>
      </c>
      <c r="S41" s="40"/>
      <c r="T41" s="36">
        <v>218.3713</v>
      </c>
      <c r="U41" s="52">
        <v>600</v>
      </c>
      <c r="V41" s="40"/>
      <c r="W41" s="44">
        <v>306.397</v>
      </c>
      <c r="X41" s="40">
        <v>12</v>
      </c>
      <c r="Y41" s="40"/>
      <c r="Z41" s="44">
        <f t="shared" si="0"/>
        <v>218.3713</v>
      </c>
      <c r="AA41" s="44">
        <f t="shared" si="1"/>
        <v>83.3208</v>
      </c>
      <c r="AB41" s="45">
        <f t="shared" si="2"/>
        <v>1.6208497758062812</v>
      </c>
      <c r="AD41" s="26">
        <v>316.0653</v>
      </c>
      <c r="AE41" s="26">
        <v>16</v>
      </c>
    </row>
    <row r="42" spans="1:31" ht="9.75" customHeight="1">
      <c r="A42" s="47">
        <v>38</v>
      </c>
      <c r="B42" s="47"/>
      <c r="C42" s="53" t="s">
        <v>22</v>
      </c>
      <c r="D42" s="53" t="s">
        <v>22</v>
      </c>
      <c r="E42" s="38">
        <v>600</v>
      </c>
      <c r="F42" s="39"/>
      <c r="G42" s="48" t="s">
        <v>22</v>
      </c>
      <c r="H42" s="38">
        <v>600</v>
      </c>
      <c r="I42" s="40"/>
      <c r="J42" s="37">
        <v>1042.1301</v>
      </c>
      <c r="K42" s="37">
        <v>143.8887</v>
      </c>
      <c r="L42" s="38">
        <v>600</v>
      </c>
      <c r="M42" s="40"/>
      <c r="N42" s="37">
        <v>266.88</v>
      </c>
      <c r="O42" s="35">
        <v>0</v>
      </c>
      <c r="P42" s="40"/>
      <c r="Q42" s="54" t="s">
        <v>22</v>
      </c>
      <c r="R42" s="40">
        <v>600</v>
      </c>
      <c r="S42" s="40"/>
      <c r="T42" s="36">
        <v>252.8876</v>
      </c>
      <c r="U42" s="52">
        <v>600</v>
      </c>
      <c r="V42" s="40"/>
      <c r="W42" s="44">
        <v>341.8948</v>
      </c>
      <c r="X42" s="40">
        <v>15</v>
      </c>
      <c r="Y42" s="40"/>
      <c r="Z42" s="44">
        <f t="shared" si="0"/>
        <v>252.8876</v>
      </c>
      <c r="AA42" s="44">
        <f t="shared" si="1"/>
        <v>143.8887</v>
      </c>
      <c r="AB42" s="45">
        <f t="shared" si="2"/>
        <v>0.7575223071721406</v>
      </c>
      <c r="AD42" s="26">
        <v>420.3318</v>
      </c>
      <c r="AE42" s="26">
        <v>20</v>
      </c>
    </row>
    <row r="43" spans="1:31" ht="9.75" customHeight="1">
      <c r="A43" s="47">
        <v>39</v>
      </c>
      <c r="B43" s="47"/>
      <c r="C43" s="53" t="s">
        <v>22</v>
      </c>
      <c r="D43" s="53" t="s">
        <v>22</v>
      </c>
      <c r="E43" s="52">
        <v>600</v>
      </c>
      <c r="F43" s="39"/>
      <c r="G43" s="48" t="s">
        <v>22</v>
      </c>
      <c r="H43" s="38">
        <v>600</v>
      </c>
      <c r="I43" s="40"/>
      <c r="J43" s="37">
        <v>997.7582</v>
      </c>
      <c r="K43" s="37">
        <v>154.4396</v>
      </c>
      <c r="L43" s="52">
        <v>600</v>
      </c>
      <c r="M43" s="40"/>
      <c r="N43" s="37">
        <v>209.033</v>
      </c>
      <c r="O43" s="35">
        <v>0</v>
      </c>
      <c r="P43" s="40"/>
      <c r="Q43" s="44">
        <v>273.9085</v>
      </c>
      <c r="R43" s="40">
        <v>600</v>
      </c>
      <c r="S43" s="40"/>
      <c r="T43" s="36">
        <v>192.7059</v>
      </c>
      <c r="U43" s="52">
        <v>468</v>
      </c>
      <c r="V43" s="40"/>
      <c r="W43" s="44">
        <v>242.5229</v>
      </c>
      <c r="X43" s="40">
        <v>11</v>
      </c>
      <c r="Y43" s="40"/>
      <c r="Z43" s="44">
        <f t="shared" si="0"/>
        <v>192.7059</v>
      </c>
      <c r="AA43" s="44">
        <f t="shared" si="1"/>
        <v>154.4396</v>
      </c>
      <c r="AB43" s="45">
        <f t="shared" si="2"/>
        <v>0.2477751820129034</v>
      </c>
      <c r="AD43" s="26">
        <v>253.1895</v>
      </c>
      <c r="AE43" s="26">
        <v>21</v>
      </c>
    </row>
    <row r="44" spans="1:31" ht="9.75" customHeight="1">
      <c r="A44" s="47">
        <v>40</v>
      </c>
      <c r="B44" s="47"/>
      <c r="C44" s="55" t="s">
        <v>22</v>
      </c>
      <c r="D44" s="55" t="s">
        <v>22</v>
      </c>
      <c r="E44" s="56">
        <v>600</v>
      </c>
      <c r="F44" s="39"/>
      <c r="G44" s="57" t="s">
        <v>22</v>
      </c>
      <c r="H44" s="56">
        <v>600</v>
      </c>
      <c r="I44" s="40"/>
      <c r="J44" s="55" t="s">
        <v>22</v>
      </c>
      <c r="K44" s="58">
        <v>202.2325</v>
      </c>
      <c r="L44" s="56">
        <v>600</v>
      </c>
      <c r="M44" s="40"/>
      <c r="N44" s="58">
        <v>338.598</v>
      </c>
      <c r="O44" s="59">
        <v>0</v>
      </c>
      <c r="P44" s="40"/>
      <c r="Q44" s="58">
        <v>964.9212</v>
      </c>
      <c r="R44" s="60">
        <v>600</v>
      </c>
      <c r="S44" s="40"/>
      <c r="T44" s="61">
        <v>280.7476</v>
      </c>
      <c r="U44" s="56">
        <v>600</v>
      </c>
      <c r="V44" s="40"/>
      <c r="W44" s="62">
        <v>393.9447</v>
      </c>
      <c r="X44" s="60">
        <v>20</v>
      </c>
      <c r="Y44" s="40"/>
      <c r="Z44" s="62">
        <f t="shared" si="0"/>
        <v>280.7476</v>
      </c>
      <c r="AA44" s="62">
        <f t="shared" si="1"/>
        <v>202.2325</v>
      </c>
      <c r="AB44" s="63">
        <f t="shared" si="2"/>
        <v>0.38824175144944556</v>
      </c>
      <c r="AD44" s="26">
        <v>453.1659</v>
      </c>
      <c r="AE44" s="26">
        <v>26</v>
      </c>
    </row>
  </sheetData>
  <mergeCells count="8">
    <mergeCell ref="G3:H3"/>
    <mergeCell ref="C3:E3"/>
    <mergeCell ref="J3:L3"/>
    <mergeCell ref="Z3:AB3"/>
    <mergeCell ref="N3:O3"/>
    <mergeCell ref="Q3:R3"/>
    <mergeCell ref="T3:U3"/>
    <mergeCell ref="W3:X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44"/>
  <sheetViews>
    <sheetView tabSelected="1" zoomScale="85" zoomScaleNormal="85" workbookViewId="0" topLeftCell="A1">
      <selection activeCell="K40" sqref="K40"/>
    </sheetView>
  </sheetViews>
  <sheetFormatPr defaultColWidth="9.140625" defaultRowHeight="12.75" customHeight="1"/>
  <cols>
    <col min="1" max="1" width="3.00390625" style="2" bestFit="1" customWidth="1"/>
    <col min="2" max="2" width="2.00390625" style="2" customWidth="1"/>
    <col min="3" max="4" width="7.28125" style="1" customWidth="1"/>
    <col min="5" max="5" width="4.28125" style="1" customWidth="1"/>
    <col min="6" max="6" width="2.00390625" style="9" customWidth="1"/>
    <col min="7" max="8" width="7.28125" style="0" customWidth="1"/>
    <col min="9" max="9" width="4.28125" style="0" customWidth="1"/>
    <col min="10" max="10" width="2.00390625" style="0" customWidth="1"/>
    <col min="11" max="11" width="7.28125" style="0" customWidth="1"/>
    <col min="12" max="12" width="4.28125" style="0" customWidth="1"/>
    <col min="13" max="13" width="2.00390625" style="0" customWidth="1"/>
    <col min="14" max="14" width="7.28125" style="0" customWidth="1"/>
    <col min="15" max="15" width="4.28125" style="0" customWidth="1"/>
    <col min="16" max="16" width="2.00390625" style="0" customWidth="1"/>
    <col min="17" max="18" width="7.28125" style="0" customWidth="1"/>
    <col min="19" max="19" width="4.8515625" style="0" customWidth="1"/>
  </cols>
  <sheetData>
    <row r="3" spans="1:19" s="12" customFormat="1" ht="25.5" customHeight="1">
      <c r="A3" s="28"/>
      <c r="B3" s="28"/>
      <c r="C3" s="67" t="s">
        <v>93</v>
      </c>
      <c r="D3" s="67"/>
      <c r="E3" s="67"/>
      <c r="F3" s="29"/>
      <c r="G3" s="67" t="s">
        <v>92</v>
      </c>
      <c r="H3" s="67"/>
      <c r="I3" s="67"/>
      <c r="J3" s="28"/>
      <c r="K3" s="69" t="s">
        <v>89</v>
      </c>
      <c r="L3" s="70"/>
      <c r="M3" s="31"/>
      <c r="N3" s="69" t="s">
        <v>90</v>
      </c>
      <c r="O3" s="69"/>
      <c r="P3" s="31"/>
      <c r="Q3" s="66" t="s">
        <v>94</v>
      </c>
      <c r="R3" s="68"/>
      <c r="S3" s="68"/>
    </row>
    <row r="4" spans="1:19" ht="12.75">
      <c r="A4" s="64" t="s">
        <v>87</v>
      </c>
      <c r="B4" s="30"/>
      <c r="C4" s="27" t="s">
        <v>1</v>
      </c>
      <c r="D4" s="27" t="s">
        <v>85</v>
      </c>
      <c r="E4" s="27" t="s">
        <v>96</v>
      </c>
      <c r="F4" s="29"/>
      <c r="G4" s="27" t="s">
        <v>1</v>
      </c>
      <c r="H4" s="33" t="s">
        <v>85</v>
      </c>
      <c r="I4" s="27" t="s">
        <v>96</v>
      </c>
      <c r="J4" s="32"/>
      <c r="K4" s="33" t="s">
        <v>1</v>
      </c>
      <c r="L4" s="27" t="s">
        <v>96</v>
      </c>
      <c r="M4" s="29"/>
      <c r="N4" s="33" t="s">
        <v>1</v>
      </c>
      <c r="O4" s="27" t="s">
        <v>96</v>
      </c>
      <c r="P4" s="29"/>
      <c r="Q4" s="34" t="s">
        <v>1</v>
      </c>
      <c r="R4" s="34" t="s">
        <v>85</v>
      </c>
      <c r="S4" s="34" t="s">
        <v>95</v>
      </c>
    </row>
    <row r="5" spans="1:21" ht="9.75" customHeight="1">
      <c r="A5" s="35">
        <v>1</v>
      </c>
      <c r="B5" s="35"/>
      <c r="C5" s="36">
        <v>3</v>
      </c>
      <c r="D5" s="37">
        <v>3</v>
      </c>
      <c r="E5" s="38">
        <v>0</v>
      </c>
      <c r="F5" s="39"/>
      <c r="G5" s="36">
        <v>3</v>
      </c>
      <c r="H5" s="37">
        <v>3</v>
      </c>
      <c r="I5" s="38">
        <v>1</v>
      </c>
      <c r="J5" s="40"/>
      <c r="K5" s="36">
        <v>3</v>
      </c>
      <c r="L5" s="35">
        <v>0</v>
      </c>
      <c r="M5" s="42"/>
      <c r="N5" s="36">
        <v>3</v>
      </c>
      <c r="O5" s="38">
        <v>1</v>
      </c>
      <c r="P5" s="43"/>
      <c r="Q5" s="44">
        <f>MIN(C5,G5,K5,N5)</f>
        <v>3</v>
      </c>
      <c r="R5" s="44">
        <f aca="true" t="shared" si="0" ref="R5:R44">MAX(D5,H5)</f>
        <v>3</v>
      </c>
      <c r="S5" s="45">
        <f>(Q5-R5)/R5</f>
        <v>0</v>
      </c>
      <c r="U5" s="26"/>
    </row>
    <row r="6" spans="1:21" ht="9.75" customHeight="1">
      <c r="A6" s="35">
        <v>2</v>
      </c>
      <c r="B6" s="35"/>
      <c r="C6" s="36">
        <v>2</v>
      </c>
      <c r="D6" s="37">
        <v>2</v>
      </c>
      <c r="E6" s="38">
        <v>1</v>
      </c>
      <c r="F6" s="39"/>
      <c r="G6" s="36">
        <v>2</v>
      </c>
      <c r="H6" s="37">
        <v>2</v>
      </c>
      <c r="I6" s="38">
        <v>0</v>
      </c>
      <c r="J6" s="40"/>
      <c r="K6" s="36">
        <v>2</v>
      </c>
      <c r="L6" s="35">
        <v>0</v>
      </c>
      <c r="M6" s="42"/>
      <c r="N6" s="36">
        <v>2</v>
      </c>
      <c r="O6" s="38">
        <v>1</v>
      </c>
      <c r="P6" s="43"/>
      <c r="Q6" s="44">
        <f aca="true" t="shared" si="1" ref="Q6:Q44">MIN(C6,G6,K6,N6)</f>
        <v>2</v>
      </c>
      <c r="R6" s="44">
        <f t="shared" si="0"/>
        <v>2</v>
      </c>
      <c r="S6" s="45">
        <v>0</v>
      </c>
      <c r="U6" s="26"/>
    </row>
    <row r="7" spans="1:21" ht="9.75" customHeight="1">
      <c r="A7" s="35">
        <v>3</v>
      </c>
      <c r="B7" s="35"/>
      <c r="C7" s="36">
        <v>2.3333</v>
      </c>
      <c r="D7" s="37">
        <v>2.3333</v>
      </c>
      <c r="E7" s="38">
        <v>1</v>
      </c>
      <c r="F7" s="39"/>
      <c r="G7" s="36">
        <v>2.3333</v>
      </c>
      <c r="H7" s="37">
        <v>2.3333</v>
      </c>
      <c r="I7" s="38">
        <v>1</v>
      </c>
      <c r="J7" s="40"/>
      <c r="K7" s="36">
        <v>2.3333</v>
      </c>
      <c r="L7" s="40">
        <v>1</v>
      </c>
      <c r="M7" s="40"/>
      <c r="N7" s="36">
        <v>2.3333</v>
      </c>
      <c r="O7" s="38">
        <v>1</v>
      </c>
      <c r="P7" s="40"/>
      <c r="Q7" s="44">
        <f t="shared" si="1"/>
        <v>2.3333</v>
      </c>
      <c r="R7" s="44">
        <f t="shared" si="0"/>
        <v>2.3333</v>
      </c>
      <c r="S7" s="45">
        <f aca="true" t="shared" si="2" ref="S7:S44">(Q7-R7)/R7</f>
        <v>0</v>
      </c>
      <c r="U7" s="26"/>
    </row>
    <row r="8" spans="1:21" ht="9.75" customHeight="1">
      <c r="A8" s="35">
        <v>4</v>
      </c>
      <c r="B8" s="35"/>
      <c r="C8" s="36">
        <v>6</v>
      </c>
      <c r="D8" s="37">
        <v>6</v>
      </c>
      <c r="E8" s="38">
        <v>0</v>
      </c>
      <c r="F8" s="39"/>
      <c r="G8" s="36">
        <v>6</v>
      </c>
      <c r="H8" s="37">
        <v>6</v>
      </c>
      <c r="I8" s="38">
        <v>0</v>
      </c>
      <c r="J8" s="40"/>
      <c r="K8" s="36">
        <v>6</v>
      </c>
      <c r="L8" s="40">
        <v>0</v>
      </c>
      <c r="M8" s="40"/>
      <c r="N8" s="36">
        <v>6</v>
      </c>
      <c r="O8" s="38">
        <v>1</v>
      </c>
      <c r="P8" s="40"/>
      <c r="Q8" s="44">
        <f t="shared" si="1"/>
        <v>6</v>
      </c>
      <c r="R8" s="44">
        <f t="shared" si="0"/>
        <v>6</v>
      </c>
      <c r="S8" s="45">
        <f t="shared" si="2"/>
        <v>0</v>
      </c>
      <c r="U8" s="26"/>
    </row>
    <row r="9" spans="1:21" ht="9.75" customHeight="1">
      <c r="A9" s="35">
        <v>5</v>
      </c>
      <c r="B9" s="35"/>
      <c r="C9" s="36">
        <v>3</v>
      </c>
      <c r="D9" s="37">
        <v>3</v>
      </c>
      <c r="E9" s="38">
        <v>1</v>
      </c>
      <c r="F9" s="39"/>
      <c r="G9" s="36">
        <v>3</v>
      </c>
      <c r="H9" s="37">
        <v>3</v>
      </c>
      <c r="I9" s="38">
        <v>1</v>
      </c>
      <c r="J9" s="40"/>
      <c r="K9" s="36">
        <v>3</v>
      </c>
      <c r="L9" s="40">
        <v>1</v>
      </c>
      <c r="M9" s="40"/>
      <c r="N9" s="36">
        <v>3</v>
      </c>
      <c r="O9" s="38">
        <v>1</v>
      </c>
      <c r="P9" s="40"/>
      <c r="Q9" s="44">
        <f t="shared" si="1"/>
        <v>3</v>
      </c>
      <c r="R9" s="44">
        <f t="shared" si="0"/>
        <v>3</v>
      </c>
      <c r="S9" s="45">
        <f t="shared" si="2"/>
        <v>0</v>
      </c>
      <c r="U9" s="26"/>
    </row>
    <row r="10" spans="1:21" ht="9.75" customHeight="1">
      <c r="A10" s="35">
        <v>6</v>
      </c>
      <c r="B10" s="35"/>
      <c r="C10" s="36">
        <v>5</v>
      </c>
      <c r="D10" s="37">
        <v>5</v>
      </c>
      <c r="E10" s="38">
        <v>1</v>
      </c>
      <c r="F10" s="39"/>
      <c r="G10" s="36">
        <v>5</v>
      </c>
      <c r="H10" s="37">
        <v>5</v>
      </c>
      <c r="I10" s="38">
        <v>0</v>
      </c>
      <c r="J10" s="40"/>
      <c r="K10" s="36">
        <v>5</v>
      </c>
      <c r="L10" s="40">
        <v>0</v>
      </c>
      <c r="M10" s="40"/>
      <c r="N10" s="36">
        <v>5</v>
      </c>
      <c r="O10" s="38">
        <v>1</v>
      </c>
      <c r="P10" s="40"/>
      <c r="Q10" s="44">
        <f t="shared" si="1"/>
        <v>5</v>
      </c>
      <c r="R10" s="44">
        <f t="shared" si="0"/>
        <v>5</v>
      </c>
      <c r="S10" s="45">
        <f t="shared" si="2"/>
        <v>0</v>
      </c>
      <c r="U10" s="26"/>
    </row>
    <row r="11" spans="1:21" ht="9.75" customHeight="1">
      <c r="A11" s="35">
        <v>7</v>
      </c>
      <c r="B11" s="35"/>
      <c r="C11" s="36">
        <v>5</v>
      </c>
      <c r="D11" s="37">
        <v>5</v>
      </c>
      <c r="E11" s="38">
        <v>1</v>
      </c>
      <c r="F11" s="39"/>
      <c r="G11" s="36">
        <v>5</v>
      </c>
      <c r="H11" s="37">
        <v>5</v>
      </c>
      <c r="I11" s="38">
        <v>1</v>
      </c>
      <c r="J11" s="40"/>
      <c r="K11" s="36">
        <v>5</v>
      </c>
      <c r="L11" s="40">
        <v>0</v>
      </c>
      <c r="M11" s="40"/>
      <c r="N11" s="36">
        <v>5</v>
      </c>
      <c r="O11" s="38">
        <v>0</v>
      </c>
      <c r="P11" s="40"/>
      <c r="Q11" s="44">
        <f t="shared" si="1"/>
        <v>5</v>
      </c>
      <c r="R11" s="44">
        <f t="shared" si="0"/>
        <v>5</v>
      </c>
      <c r="S11" s="45">
        <f t="shared" si="2"/>
        <v>0</v>
      </c>
      <c r="U11" s="26"/>
    </row>
    <row r="12" spans="1:21" ht="9.75" customHeight="1">
      <c r="A12" s="35">
        <v>8</v>
      </c>
      <c r="B12" s="35"/>
      <c r="C12" s="36">
        <v>5.25</v>
      </c>
      <c r="D12" s="37">
        <v>5.25</v>
      </c>
      <c r="E12" s="38">
        <v>1</v>
      </c>
      <c r="F12" s="39"/>
      <c r="G12" s="36">
        <v>5.25</v>
      </c>
      <c r="H12" s="37">
        <v>5.25</v>
      </c>
      <c r="I12" s="38">
        <v>0</v>
      </c>
      <c r="J12" s="40"/>
      <c r="K12" s="36">
        <v>5.25</v>
      </c>
      <c r="L12" s="40">
        <v>1</v>
      </c>
      <c r="M12" s="40"/>
      <c r="N12" s="36">
        <v>5.25</v>
      </c>
      <c r="O12" s="38">
        <v>0</v>
      </c>
      <c r="P12" s="40"/>
      <c r="Q12" s="44">
        <f t="shared" si="1"/>
        <v>5.25</v>
      </c>
      <c r="R12" s="44">
        <f t="shared" si="0"/>
        <v>5.25</v>
      </c>
      <c r="S12" s="45">
        <f t="shared" si="2"/>
        <v>0</v>
      </c>
      <c r="U12" s="26"/>
    </row>
    <row r="13" spans="1:21" ht="9.75" customHeight="1">
      <c r="A13" s="35">
        <v>9</v>
      </c>
      <c r="B13" s="35"/>
      <c r="C13" s="36">
        <v>4</v>
      </c>
      <c r="D13" s="37">
        <v>4</v>
      </c>
      <c r="E13" s="38">
        <v>2</v>
      </c>
      <c r="F13" s="39"/>
      <c r="G13" s="36">
        <v>4</v>
      </c>
      <c r="H13" s="37">
        <v>4</v>
      </c>
      <c r="I13" s="38">
        <v>1</v>
      </c>
      <c r="J13" s="40"/>
      <c r="K13" s="36">
        <v>4</v>
      </c>
      <c r="L13" s="40">
        <v>0</v>
      </c>
      <c r="M13" s="40"/>
      <c r="N13" s="36">
        <v>4</v>
      </c>
      <c r="O13" s="38">
        <v>1</v>
      </c>
      <c r="P13" s="40"/>
      <c r="Q13" s="44">
        <f t="shared" si="1"/>
        <v>4</v>
      </c>
      <c r="R13" s="44">
        <f t="shared" si="0"/>
        <v>4</v>
      </c>
      <c r="S13" s="45">
        <f t="shared" si="2"/>
        <v>0</v>
      </c>
      <c r="U13" s="26"/>
    </row>
    <row r="14" spans="1:21" ht="9.75" customHeight="1">
      <c r="A14" s="35">
        <v>10</v>
      </c>
      <c r="B14" s="35"/>
      <c r="C14" s="36">
        <v>7.7738</v>
      </c>
      <c r="D14" s="37">
        <v>7.7738</v>
      </c>
      <c r="E14" s="38">
        <v>1</v>
      </c>
      <c r="F14" s="39"/>
      <c r="G14" s="36">
        <v>7.7738</v>
      </c>
      <c r="H14" s="37">
        <v>7.7738</v>
      </c>
      <c r="I14" s="38">
        <v>0</v>
      </c>
      <c r="J14" s="40"/>
      <c r="K14" s="36">
        <v>7.7738</v>
      </c>
      <c r="L14" s="40">
        <v>1</v>
      </c>
      <c r="M14" s="40"/>
      <c r="N14" s="36">
        <v>7.7738</v>
      </c>
      <c r="O14" s="38">
        <v>1</v>
      </c>
      <c r="P14" s="40"/>
      <c r="Q14" s="44">
        <f t="shared" si="1"/>
        <v>7.7738</v>
      </c>
      <c r="R14" s="44">
        <f t="shared" si="0"/>
        <v>7.7738</v>
      </c>
      <c r="S14" s="45">
        <f t="shared" si="2"/>
        <v>0</v>
      </c>
      <c r="U14" s="26"/>
    </row>
    <row r="15" spans="1:21" ht="9.75" customHeight="1">
      <c r="A15" s="35">
        <v>11</v>
      </c>
      <c r="B15" s="35"/>
      <c r="C15" s="36">
        <v>7.7857</v>
      </c>
      <c r="D15" s="37">
        <v>7.7857</v>
      </c>
      <c r="E15" s="38">
        <v>18</v>
      </c>
      <c r="F15" s="39"/>
      <c r="G15" s="36">
        <v>7.7857</v>
      </c>
      <c r="H15" s="37">
        <v>7.7857</v>
      </c>
      <c r="I15" s="38">
        <v>0</v>
      </c>
      <c r="J15" s="40"/>
      <c r="K15" s="36">
        <v>7.7857</v>
      </c>
      <c r="L15" s="40">
        <v>1</v>
      </c>
      <c r="M15" s="40"/>
      <c r="N15" s="36">
        <v>7.7857</v>
      </c>
      <c r="O15" s="38">
        <v>1</v>
      </c>
      <c r="P15" s="40"/>
      <c r="Q15" s="44">
        <f t="shared" si="1"/>
        <v>7.7857</v>
      </c>
      <c r="R15" s="44">
        <f t="shared" si="0"/>
        <v>7.7857</v>
      </c>
      <c r="S15" s="45">
        <f t="shared" si="2"/>
        <v>0</v>
      </c>
      <c r="U15" s="26"/>
    </row>
    <row r="16" spans="1:21" ht="9.75" customHeight="1">
      <c r="A16" s="35">
        <v>12</v>
      </c>
      <c r="B16" s="35"/>
      <c r="C16" s="36">
        <v>8.4524</v>
      </c>
      <c r="D16" s="37">
        <v>8.4524</v>
      </c>
      <c r="E16" s="38">
        <v>8</v>
      </c>
      <c r="F16" s="39"/>
      <c r="G16" s="36">
        <v>8.4524</v>
      </c>
      <c r="H16" s="37">
        <v>8.4524</v>
      </c>
      <c r="I16" s="38">
        <v>1</v>
      </c>
      <c r="J16" s="40"/>
      <c r="K16" s="36">
        <v>8.4524</v>
      </c>
      <c r="L16" s="40">
        <v>0</v>
      </c>
      <c r="M16" s="40"/>
      <c r="N16" s="36">
        <v>8.4524</v>
      </c>
      <c r="O16" s="38">
        <v>1</v>
      </c>
      <c r="P16" s="40"/>
      <c r="Q16" s="44">
        <f t="shared" si="1"/>
        <v>8.4524</v>
      </c>
      <c r="R16" s="44">
        <f t="shared" si="0"/>
        <v>8.4524</v>
      </c>
      <c r="S16" s="45">
        <f t="shared" si="2"/>
        <v>0</v>
      </c>
      <c r="U16" s="26"/>
    </row>
    <row r="17" spans="1:21" ht="9.75" customHeight="1">
      <c r="A17" s="47">
        <v>13</v>
      </c>
      <c r="B17" s="47"/>
      <c r="C17" s="36">
        <v>3</v>
      </c>
      <c r="D17" s="37">
        <v>3</v>
      </c>
      <c r="E17" s="38">
        <v>6</v>
      </c>
      <c r="F17" s="39"/>
      <c r="G17" s="36">
        <v>3</v>
      </c>
      <c r="H17" s="37">
        <v>3</v>
      </c>
      <c r="I17" s="38">
        <v>1</v>
      </c>
      <c r="J17" s="40"/>
      <c r="K17" s="36">
        <v>3</v>
      </c>
      <c r="L17" s="40">
        <v>1</v>
      </c>
      <c r="M17" s="40"/>
      <c r="N17" s="36">
        <v>3</v>
      </c>
      <c r="O17" s="38">
        <v>2</v>
      </c>
      <c r="P17" s="40"/>
      <c r="Q17" s="44">
        <f t="shared" si="1"/>
        <v>3</v>
      </c>
      <c r="R17" s="44">
        <f t="shared" si="0"/>
        <v>3</v>
      </c>
      <c r="S17" s="45">
        <f t="shared" si="2"/>
        <v>0</v>
      </c>
      <c r="U17" s="26"/>
    </row>
    <row r="18" spans="1:21" ht="9.75" customHeight="1">
      <c r="A18" s="35">
        <v>14</v>
      </c>
      <c r="B18" s="35"/>
      <c r="C18" s="36">
        <v>8.2083</v>
      </c>
      <c r="D18" s="37">
        <v>8.2083</v>
      </c>
      <c r="E18" s="38">
        <v>39</v>
      </c>
      <c r="F18" s="39"/>
      <c r="G18" s="36">
        <v>8.2083</v>
      </c>
      <c r="H18" s="37">
        <v>8.2083</v>
      </c>
      <c r="I18" s="38">
        <v>1</v>
      </c>
      <c r="J18" s="40"/>
      <c r="K18" s="36">
        <v>8.2083</v>
      </c>
      <c r="L18" s="40">
        <v>1</v>
      </c>
      <c r="M18" s="40"/>
      <c r="N18" s="36">
        <v>8.2083</v>
      </c>
      <c r="O18" s="38">
        <v>1</v>
      </c>
      <c r="P18" s="40"/>
      <c r="Q18" s="44">
        <f t="shared" si="1"/>
        <v>8.2083</v>
      </c>
      <c r="R18" s="44">
        <f t="shared" si="0"/>
        <v>8.2083</v>
      </c>
      <c r="S18" s="45">
        <f t="shared" si="2"/>
        <v>0</v>
      </c>
      <c r="U18" s="26"/>
    </row>
    <row r="19" spans="1:21" ht="9.75" customHeight="1">
      <c r="A19" s="35">
        <v>15</v>
      </c>
      <c r="B19" s="35"/>
      <c r="C19" s="36">
        <v>9.1071</v>
      </c>
      <c r="D19" s="37">
        <v>9.1071</v>
      </c>
      <c r="E19" s="38">
        <v>196</v>
      </c>
      <c r="F19" s="39"/>
      <c r="G19" s="36">
        <v>9.1071</v>
      </c>
      <c r="H19" s="37">
        <v>9.1071</v>
      </c>
      <c r="I19" s="38">
        <v>2</v>
      </c>
      <c r="J19" s="40"/>
      <c r="K19" s="36">
        <v>9.1071</v>
      </c>
      <c r="L19" s="40">
        <v>1</v>
      </c>
      <c r="M19" s="40"/>
      <c r="N19" s="36">
        <v>9.1071</v>
      </c>
      <c r="O19" s="38">
        <v>1</v>
      </c>
      <c r="P19" s="40"/>
      <c r="Q19" s="44">
        <f t="shared" si="1"/>
        <v>9.1071</v>
      </c>
      <c r="R19" s="44">
        <f t="shared" si="0"/>
        <v>9.1071</v>
      </c>
      <c r="S19" s="45">
        <f t="shared" si="2"/>
        <v>0</v>
      </c>
      <c r="U19" s="26"/>
    </row>
    <row r="20" spans="1:21" ht="9.75" customHeight="1">
      <c r="A20" s="35">
        <v>16</v>
      </c>
      <c r="B20" s="35"/>
      <c r="C20" s="71">
        <v>11.8929</v>
      </c>
      <c r="D20" s="37">
        <v>6.9643</v>
      </c>
      <c r="E20" s="38">
        <v>600</v>
      </c>
      <c r="F20" s="39"/>
      <c r="G20" s="36">
        <v>11.8214</v>
      </c>
      <c r="H20" s="37">
        <v>11.8214</v>
      </c>
      <c r="I20" s="38">
        <v>2</v>
      </c>
      <c r="J20" s="40"/>
      <c r="K20" s="36">
        <v>11.8214</v>
      </c>
      <c r="L20" s="40">
        <v>2</v>
      </c>
      <c r="M20" s="40"/>
      <c r="N20" s="36">
        <v>11.8214</v>
      </c>
      <c r="O20" s="38">
        <v>2</v>
      </c>
      <c r="P20" s="40"/>
      <c r="Q20" s="44">
        <f t="shared" si="1"/>
        <v>11.8214</v>
      </c>
      <c r="R20" s="44">
        <f t="shared" si="0"/>
        <v>11.8214</v>
      </c>
      <c r="S20" s="45">
        <f t="shared" si="2"/>
        <v>0</v>
      </c>
      <c r="U20" s="26"/>
    </row>
    <row r="21" spans="1:21" ht="9.75" customHeight="1">
      <c r="A21" s="35">
        <v>17</v>
      </c>
      <c r="B21" s="35"/>
      <c r="C21" s="37">
        <v>13.3333</v>
      </c>
      <c r="D21" s="37">
        <v>5.6667</v>
      </c>
      <c r="E21" s="38">
        <v>600</v>
      </c>
      <c r="F21" s="39"/>
      <c r="G21" s="36">
        <v>12.2381</v>
      </c>
      <c r="H21" s="37">
        <v>12.2381</v>
      </c>
      <c r="I21" s="38">
        <v>3</v>
      </c>
      <c r="J21" s="40"/>
      <c r="K21" s="36">
        <v>12.2381</v>
      </c>
      <c r="L21" s="40">
        <v>3</v>
      </c>
      <c r="M21" s="40"/>
      <c r="N21" s="36">
        <v>12.2381</v>
      </c>
      <c r="O21" s="38">
        <v>3</v>
      </c>
      <c r="P21" s="40"/>
      <c r="Q21" s="44">
        <f t="shared" si="1"/>
        <v>12.2381</v>
      </c>
      <c r="R21" s="44">
        <f t="shared" si="0"/>
        <v>12.2381</v>
      </c>
      <c r="S21" s="45">
        <f t="shared" si="2"/>
        <v>0</v>
      </c>
      <c r="U21" s="26"/>
    </row>
    <row r="22" spans="1:21" ht="9.75" customHeight="1">
      <c r="A22" s="35">
        <v>18</v>
      </c>
      <c r="B22" s="35"/>
      <c r="C22" s="37">
        <v>22.4118</v>
      </c>
      <c r="D22" s="37">
        <v>8.6011</v>
      </c>
      <c r="E22" s="38">
        <v>600</v>
      </c>
      <c r="F22" s="39"/>
      <c r="G22" s="36">
        <v>16.1176</v>
      </c>
      <c r="H22" s="37">
        <v>16.1176</v>
      </c>
      <c r="I22" s="38">
        <v>6</v>
      </c>
      <c r="J22" s="40"/>
      <c r="K22" s="36">
        <v>16.1176</v>
      </c>
      <c r="L22" s="40">
        <v>7</v>
      </c>
      <c r="M22" s="40"/>
      <c r="N22" s="36">
        <v>16.1176</v>
      </c>
      <c r="O22" s="38">
        <v>8</v>
      </c>
      <c r="P22" s="40"/>
      <c r="Q22" s="44">
        <f t="shared" si="1"/>
        <v>16.1176</v>
      </c>
      <c r="R22" s="44">
        <f t="shared" si="0"/>
        <v>16.1176</v>
      </c>
      <c r="S22" s="45">
        <f t="shared" si="2"/>
        <v>0</v>
      </c>
      <c r="U22" s="26"/>
    </row>
    <row r="23" spans="1:21" ht="9.75" customHeight="1">
      <c r="A23" s="35">
        <v>19</v>
      </c>
      <c r="B23" s="35"/>
      <c r="C23" s="36">
        <v>7.8482</v>
      </c>
      <c r="D23" s="37">
        <v>7.8482</v>
      </c>
      <c r="E23" s="38">
        <v>61</v>
      </c>
      <c r="F23" s="39"/>
      <c r="G23" s="36">
        <v>7.8482</v>
      </c>
      <c r="H23" s="37">
        <v>7.8482</v>
      </c>
      <c r="I23" s="38">
        <v>1</v>
      </c>
      <c r="J23" s="40"/>
      <c r="K23" s="36">
        <v>7.8482</v>
      </c>
      <c r="L23" s="40">
        <v>0</v>
      </c>
      <c r="M23" s="40"/>
      <c r="N23" s="36">
        <v>7.8482</v>
      </c>
      <c r="O23" s="38">
        <v>1</v>
      </c>
      <c r="P23" s="40"/>
      <c r="Q23" s="44">
        <f t="shared" si="1"/>
        <v>7.8482</v>
      </c>
      <c r="R23" s="44">
        <f t="shared" si="0"/>
        <v>7.8482</v>
      </c>
      <c r="S23" s="45">
        <f t="shared" si="2"/>
        <v>0</v>
      </c>
      <c r="U23" s="26"/>
    </row>
    <row r="24" spans="1:21" ht="9.75" customHeight="1">
      <c r="A24" s="35">
        <v>20</v>
      </c>
      <c r="B24" s="35"/>
      <c r="C24" s="71">
        <v>13.4231</v>
      </c>
      <c r="D24" s="37">
        <v>5.0641</v>
      </c>
      <c r="E24" s="38">
        <v>600</v>
      </c>
      <c r="F24" s="39"/>
      <c r="G24" s="36">
        <v>11.7308</v>
      </c>
      <c r="H24" s="37">
        <v>11.7308</v>
      </c>
      <c r="I24" s="38">
        <v>1</v>
      </c>
      <c r="J24" s="40"/>
      <c r="K24" s="36">
        <v>11.7308</v>
      </c>
      <c r="L24" s="40">
        <v>1</v>
      </c>
      <c r="M24" s="40"/>
      <c r="N24" s="36">
        <v>11.7308</v>
      </c>
      <c r="O24" s="38">
        <v>2</v>
      </c>
      <c r="P24" s="40"/>
      <c r="Q24" s="44">
        <f t="shared" si="1"/>
        <v>11.7308</v>
      </c>
      <c r="R24" s="44">
        <f t="shared" si="0"/>
        <v>11.7308</v>
      </c>
      <c r="S24" s="45">
        <f t="shared" si="2"/>
        <v>0</v>
      </c>
      <c r="U24" s="26"/>
    </row>
    <row r="25" spans="1:21" ht="9.75" customHeight="1">
      <c r="A25" s="35">
        <v>21</v>
      </c>
      <c r="B25" s="35"/>
      <c r="C25" s="37">
        <v>49.9107</v>
      </c>
      <c r="D25" s="37">
        <v>12.8045</v>
      </c>
      <c r="E25" s="38">
        <v>600</v>
      </c>
      <c r="F25" s="39"/>
      <c r="G25" s="36">
        <v>22.8677</v>
      </c>
      <c r="H25" s="37">
        <v>22.8677</v>
      </c>
      <c r="I25" s="38">
        <v>4</v>
      </c>
      <c r="J25" s="40"/>
      <c r="K25" s="36">
        <v>22.8677</v>
      </c>
      <c r="L25" s="40">
        <v>4</v>
      </c>
      <c r="M25" s="40"/>
      <c r="N25" s="36">
        <v>22.8677</v>
      </c>
      <c r="O25" s="38">
        <v>4</v>
      </c>
      <c r="P25" s="40"/>
      <c r="Q25" s="44">
        <f t="shared" si="1"/>
        <v>22.8677</v>
      </c>
      <c r="R25" s="44">
        <f t="shared" si="0"/>
        <v>22.8677</v>
      </c>
      <c r="S25" s="45">
        <f t="shared" si="2"/>
        <v>0</v>
      </c>
      <c r="U25" s="26"/>
    </row>
    <row r="26" spans="1:21" ht="9.75" customHeight="1">
      <c r="A26" s="35">
        <v>22</v>
      </c>
      <c r="B26" s="35"/>
      <c r="C26" s="37">
        <v>33.0128</v>
      </c>
      <c r="D26" s="37">
        <v>6.1154</v>
      </c>
      <c r="E26" s="38">
        <v>600</v>
      </c>
      <c r="F26" s="39"/>
      <c r="G26" s="36">
        <v>16.6538</v>
      </c>
      <c r="H26" s="37">
        <v>16.6538</v>
      </c>
      <c r="I26" s="38">
        <v>9</v>
      </c>
      <c r="J26" s="40"/>
      <c r="K26" s="36">
        <v>16.6538</v>
      </c>
      <c r="L26" s="40">
        <v>11</v>
      </c>
      <c r="M26" s="40"/>
      <c r="N26" s="36">
        <v>16.6538</v>
      </c>
      <c r="O26" s="38">
        <v>6</v>
      </c>
      <c r="P26" s="40"/>
      <c r="Q26" s="44">
        <f t="shared" si="1"/>
        <v>16.6538</v>
      </c>
      <c r="R26" s="44">
        <f t="shared" si="0"/>
        <v>16.6538</v>
      </c>
      <c r="S26" s="45">
        <f t="shared" si="2"/>
        <v>0</v>
      </c>
      <c r="U26" s="26"/>
    </row>
    <row r="27" spans="1:21" ht="9.75" customHeight="1">
      <c r="A27" s="35">
        <v>23</v>
      </c>
      <c r="B27" s="35"/>
      <c r="C27" s="37">
        <v>57.1826</v>
      </c>
      <c r="D27" s="37">
        <v>20.1652</v>
      </c>
      <c r="E27" s="38">
        <v>600</v>
      </c>
      <c r="F27" s="39"/>
      <c r="G27" s="36">
        <v>23.8</v>
      </c>
      <c r="H27" s="37">
        <v>23.8</v>
      </c>
      <c r="I27" s="38">
        <v>6</v>
      </c>
      <c r="J27" s="40"/>
      <c r="K27" s="36">
        <v>23.8</v>
      </c>
      <c r="L27" s="40">
        <v>5</v>
      </c>
      <c r="M27" s="40"/>
      <c r="N27" s="36">
        <v>23.8</v>
      </c>
      <c r="O27" s="38">
        <v>6</v>
      </c>
      <c r="P27" s="40"/>
      <c r="Q27" s="44">
        <f t="shared" si="1"/>
        <v>23.8</v>
      </c>
      <c r="R27" s="44">
        <f t="shared" si="0"/>
        <v>23.8</v>
      </c>
      <c r="S27" s="45">
        <f t="shared" si="2"/>
        <v>0</v>
      </c>
      <c r="U27" s="26"/>
    </row>
    <row r="28" spans="1:21" ht="9.75" customHeight="1">
      <c r="A28" s="35">
        <v>24</v>
      </c>
      <c r="B28" s="35"/>
      <c r="C28" s="37">
        <v>82.8651</v>
      </c>
      <c r="D28" s="37">
        <v>15.3095</v>
      </c>
      <c r="E28" s="38">
        <v>600</v>
      </c>
      <c r="F28" s="39"/>
      <c r="G28" s="36">
        <v>34.7063</v>
      </c>
      <c r="H28" s="37">
        <v>34.7063</v>
      </c>
      <c r="I28" s="38">
        <v>330</v>
      </c>
      <c r="J28" s="40"/>
      <c r="K28" s="46">
        <v>34.7063</v>
      </c>
      <c r="L28" s="40">
        <v>214</v>
      </c>
      <c r="M28" s="40"/>
      <c r="N28" s="71">
        <v>35.1508</v>
      </c>
      <c r="O28" s="38">
        <v>22</v>
      </c>
      <c r="P28" s="40"/>
      <c r="Q28" s="44">
        <f t="shared" si="1"/>
        <v>34.7063</v>
      </c>
      <c r="R28" s="44">
        <f t="shared" si="0"/>
        <v>34.7063</v>
      </c>
      <c r="S28" s="45">
        <f t="shared" si="2"/>
        <v>0</v>
      </c>
      <c r="U28" s="26"/>
    </row>
    <row r="29" spans="1:21" ht="9.75" customHeight="1">
      <c r="A29" s="35">
        <v>25</v>
      </c>
      <c r="B29" s="35"/>
      <c r="C29" s="37">
        <v>152.3636</v>
      </c>
      <c r="D29" s="37">
        <v>15.1883</v>
      </c>
      <c r="E29" s="38">
        <v>600</v>
      </c>
      <c r="F29" s="39"/>
      <c r="G29" s="37">
        <v>59.7013</v>
      </c>
      <c r="H29" s="37">
        <v>31.1899</v>
      </c>
      <c r="I29" s="38">
        <v>600</v>
      </c>
      <c r="J29" s="40"/>
      <c r="K29" s="50">
        <v>51.7143</v>
      </c>
      <c r="L29" s="40">
        <v>600</v>
      </c>
      <c r="M29" s="40"/>
      <c r="N29" s="36">
        <v>45.8442</v>
      </c>
      <c r="O29" s="52">
        <v>510</v>
      </c>
      <c r="P29" s="40"/>
      <c r="Q29" s="44">
        <f t="shared" si="1"/>
        <v>45.8442</v>
      </c>
      <c r="R29" s="44">
        <f t="shared" si="0"/>
        <v>31.1899</v>
      </c>
      <c r="S29" s="45">
        <f t="shared" si="2"/>
        <v>0.4698411985931343</v>
      </c>
      <c r="U29" s="26"/>
    </row>
    <row r="30" spans="1:21" ht="9.75" customHeight="1">
      <c r="A30" s="47">
        <v>26</v>
      </c>
      <c r="B30" s="47"/>
      <c r="C30" s="37">
        <v>87.1186</v>
      </c>
      <c r="D30" s="37">
        <v>29.6137</v>
      </c>
      <c r="E30" s="38">
        <v>600</v>
      </c>
      <c r="F30" s="39"/>
      <c r="G30" s="36">
        <v>39.0677</v>
      </c>
      <c r="H30" s="37">
        <v>39.0677</v>
      </c>
      <c r="I30" s="38">
        <v>245</v>
      </c>
      <c r="J30" s="40"/>
      <c r="K30" s="46">
        <v>39.0677</v>
      </c>
      <c r="L30" s="51">
        <v>70</v>
      </c>
      <c r="M30" s="40"/>
      <c r="N30" s="37">
        <v>45.5469</v>
      </c>
      <c r="O30" s="38">
        <v>16</v>
      </c>
      <c r="P30" s="40"/>
      <c r="Q30" s="44">
        <f t="shared" si="1"/>
        <v>39.0677</v>
      </c>
      <c r="R30" s="44">
        <f t="shared" si="0"/>
        <v>39.0677</v>
      </c>
      <c r="S30" s="45">
        <f t="shared" si="2"/>
        <v>0</v>
      </c>
      <c r="U30" s="26"/>
    </row>
    <row r="31" spans="1:21" ht="9.75" customHeight="1">
      <c r="A31" s="47">
        <v>27</v>
      </c>
      <c r="B31" s="47"/>
      <c r="C31" s="53" t="s">
        <v>22</v>
      </c>
      <c r="D31" s="37">
        <v>22.0423</v>
      </c>
      <c r="E31" s="38">
        <v>600</v>
      </c>
      <c r="F31" s="39"/>
      <c r="G31" s="36">
        <v>25.6852</v>
      </c>
      <c r="H31" s="37">
        <v>25.6852</v>
      </c>
      <c r="I31" s="38">
        <v>15</v>
      </c>
      <c r="J31" s="40"/>
      <c r="K31" s="46">
        <v>25.6852</v>
      </c>
      <c r="L31" s="40">
        <v>5</v>
      </c>
      <c r="M31" s="40"/>
      <c r="N31" s="36">
        <v>25.6852</v>
      </c>
      <c r="O31" s="38">
        <v>9</v>
      </c>
      <c r="P31" s="40"/>
      <c r="Q31" s="44">
        <f t="shared" si="1"/>
        <v>25.6852</v>
      </c>
      <c r="R31" s="44">
        <f t="shared" si="0"/>
        <v>25.6852</v>
      </c>
      <c r="S31" s="45">
        <f t="shared" si="2"/>
        <v>0</v>
      </c>
      <c r="U31" s="26"/>
    </row>
    <row r="32" spans="1:21" ht="9.75" customHeight="1">
      <c r="A32" s="47">
        <v>28</v>
      </c>
      <c r="B32" s="47"/>
      <c r="C32" s="53" t="s">
        <v>22</v>
      </c>
      <c r="D32" s="37">
        <v>56.9612</v>
      </c>
      <c r="E32" s="38">
        <v>600</v>
      </c>
      <c r="F32" s="39"/>
      <c r="G32" s="37">
        <v>83.9118</v>
      </c>
      <c r="H32" s="37">
        <v>64.9759</v>
      </c>
      <c r="I32" s="38">
        <v>600</v>
      </c>
      <c r="J32" s="40"/>
      <c r="K32" s="46">
        <v>80.8128</v>
      </c>
      <c r="L32" s="40">
        <v>600</v>
      </c>
      <c r="M32" s="40"/>
      <c r="N32" s="37">
        <v>150.6146</v>
      </c>
      <c r="O32" s="38">
        <v>58</v>
      </c>
      <c r="P32" s="40"/>
      <c r="Q32" s="44">
        <f t="shared" si="1"/>
        <v>80.8128</v>
      </c>
      <c r="R32" s="44">
        <f t="shared" si="0"/>
        <v>64.9759</v>
      </c>
      <c r="S32" s="45">
        <f t="shared" si="2"/>
        <v>0.2437349848174477</v>
      </c>
      <c r="U32" s="26"/>
    </row>
    <row r="33" spans="1:21" ht="9.75" customHeight="1">
      <c r="A33" s="47">
        <v>29</v>
      </c>
      <c r="B33" s="47"/>
      <c r="C33" s="53" t="s">
        <v>22</v>
      </c>
      <c r="D33" s="37">
        <v>51.3668</v>
      </c>
      <c r="E33" s="38">
        <v>600</v>
      </c>
      <c r="F33" s="39"/>
      <c r="G33" s="37">
        <v>150.2265</v>
      </c>
      <c r="H33" s="37">
        <v>67.2402</v>
      </c>
      <c r="I33" s="38">
        <v>600</v>
      </c>
      <c r="J33" s="40"/>
      <c r="K33" s="44">
        <v>132.5406</v>
      </c>
      <c r="L33" s="40">
        <v>600</v>
      </c>
      <c r="M33" s="40"/>
      <c r="N33" s="36">
        <v>120.0369</v>
      </c>
      <c r="O33" s="52">
        <v>600</v>
      </c>
      <c r="P33" s="40"/>
      <c r="Q33" s="44">
        <f t="shared" si="1"/>
        <v>120.0369</v>
      </c>
      <c r="R33" s="44">
        <f t="shared" si="0"/>
        <v>67.2402</v>
      </c>
      <c r="S33" s="45">
        <f t="shared" si="2"/>
        <v>0.7851954634281278</v>
      </c>
      <c r="U33" s="26"/>
    </row>
    <row r="34" spans="1:21" ht="9.75" customHeight="1">
      <c r="A34" s="47">
        <v>30</v>
      </c>
      <c r="B34" s="47"/>
      <c r="C34" s="53" t="s">
        <v>22</v>
      </c>
      <c r="D34" s="37">
        <v>66.0612</v>
      </c>
      <c r="E34" s="38">
        <v>600</v>
      </c>
      <c r="F34" s="39"/>
      <c r="G34" s="37">
        <v>198.0007</v>
      </c>
      <c r="H34" s="37">
        <v>80.8972</v>
      </c>
      <c r="I34" s="38">
        <v>600</v>
      </c>
      <c r="J34" s="40"/>
      <c r="K34" s="44">
        <v>158.9158</v>
      </c>
      <c r="L34" s="40">
        <v>600</v>
      </c>
      <c r="M34" s="40"/>
      <c r="N34" s="36">
        <v>127.3139</v>
      </c>
      <c r="O34" s="52">
        <v>317</v>
      </c>
      <c r="P34" s="40"/>
      <c r="Q34" s="44">
        <f t="shared" si="1"/>
        <v>127.3139</v>
      </c>
      <c r="R34" s="44">
        <f t="shared" si="0"/>
        <v>80.8972</v>
      </c>
      <c r="S34" s="45">
        <f t="shared" si="2"/>
        <v>0.5737738759808746</v>
      </c>
      <c r="U34" s="26"/>
    </row>
    <row r="35" spans="1:21" ht="9.75" customHeight="1">
      <c r="A35" s="47">
        <v>31</v>
      </c>
      <c r="B35" s="47"/>
      <c r="C35" s="53" t="s">
        <v>22</v>
      </c>
      <c r="D35" s="37">
        <v>139.958</v>
      </c>
      <c r="E35" s="38">
        <v>600</v>
      </c>
      <c r="F35" s="39"/>
      <c r="G35" s="36">
        <v>151.9548</v>
      </c>
      <c r="H35" s="37">
        <v>151.9548</v>
      </c>
      <c r="I35" s="38">
        <v>162</v>
      </c>
      <c r="J35" s="40"/>
      <c r="K35" s="46">
        <v>151.9548</v>
      </c>
      <c r="L35" s="40">
        <v>27</v>
      </c>
      <c r="M35" s="40"/>
      <c r="N35" s="37">
        <v>180.8526</v>
      </c>
      <c r="O35" s="52">
        <v>31</v>
      </c>
      <c r="P35" s="40"/>
      <c r="Q35" s="44">
        <f t="shared" si="1"/>
        <v>151.9548</v>
      </c>
      <c r="R35" s="44">
        <f t="shared" si="0"/>
        <v>151.9548</v>
      </c>
      <c r="S35" s="45">
        <f t="shared" si="2"/>
        <v>0</v>
      </c>
      <c r="U35" s="26"/>
    </row>
    <row r="36" spans="1:21" ht="9.75" customHeight="1">
      <c r="A36" s="47">
        <v>32</v>
      </c>
      <c r="B36" s="47"/>
      <c r="C36" s="53" t="s">
        <v>22</v>
      </c>
      <c r="D36" s="37">
        <v>42.4009</v>
      </c>
      <c r="E36" s="38">
        <v>600</v>
      </c>
      <c r="F36" s="39"/>
      <c r="G36" s="37">
        <v>653.6345</v>
      </c>
      <c r="H36" s="37">
        <v>72.2179</v>
      </c>
      <c r="I36" s="38">
        <v>600</v>
      </c>
      <c r="J36" s="40"/>
      <c r="K36" s="44">
        <v>207.5682</v>
      </c>
      <c r="L36" s="40">
        <v>600</v>
      </c>
      <c r="M36" s="40"/>
      <c r="N36" s="36">
        <v>157.361</v>
      </c>
      <c r="O36" s="52">
        <v>420</v>
      </c>
      <c r="P36" s="40"/>
      <c r="Q36" s="44">
        <f t="shared" si="1"/>
        <v>157.361</v>
      </c>
      <c r="R36" s="44">
        <f t="shared" si="0"/>
        <v>72.2179</v>
      </c>
      <c r="S36" s="45">
        <f t="shared" si="2"/>
        <v>1.1789750186588088</v>
      </c>
      <c r="U36" s="26"/>
    </row>
    <row r="37" spans="1:21" ht="9.75" customHeight="1">
      <c r="A37" s="47">
        <v>33</v>
      </c>
      <c r="B37" s="47"/>
      <c r="C37" s="53" t="s">
        <v>22</v>
      </c>
      <c r="D37" s="37">
        <v>98.8569</v>
      </c>
      <c r="E37" s="38">
        <v>600</v>
      </c>
      <c r="F37" s="39"/>
      <c r="G37" s="37">
        <v>505.2705</v>
      </c>
      <c r="H37" s="37">
        <v>102.4859</v>
      </c>
      <c r="I37" s="38">
        <v>600</v>
      </c>
      <c r="J37" s="40"/>
      <c r="K37" s="37">
        <v>159.2873</v>
      </c>
      <c r="L37" s="40">
        <v>600</v>
      </c>
      <c r="M37" s="40"/>
      <c r="N37" s="36">
        <v>134.0183</v>
      </c>
      <c r="O37" s="52">
        <v>415</v>
      </c>
      <c r="P37" s="40"/>
      <c r="Q37" s="44">
        <f t="shared" si="1"/>
        <v>134.0183</v>
      </c>
      <c r="R37" s="44">
        <f t="shared" si="0"/>
        <v>102.4859</v>
      </c>
      <c r="S37" s="45">
        <f t="shared" si="2"/>
        <v>0.30767549487295337</v>
      </c>
      <c r="U37" s="26"/>
    </row>
    <row r="38" spans="1:21" ht="9.75" customHeight="1">
      <c r="A38" s="47">
        <v>34</v>
      </c>
      <c r="B38" s="47"/>
      <c r="C38" s="53" t="s">
        <v>22</v>
      </c>
      <c r="D38" s="37">
        <v>112.2695</v>
      </c>
      <c r="E38" s="38">
        <v>600</v>
      </c>
      <c r="F38" s="39"/>
      <c r="G38" s="65">
        <v>952.5916</v>
      </c>
      <c r="H38" s="37">
        <v>155.2549</v>
      </c>
      <c r="I38" s="38">
        <v>600</v>
      </c>
      <c r="J38" s="40"/>
      <c r="K38" s="37">
        <v>298.9143</v>
      </c>
      <c r="L38" s="40">
        <v>600</v>
      </c>
      <c r="M38" s="40"/>
      <c r="N38" s="36">
        <v>183.4433</v>
      </c>
      <c r="O38" s="52">
        <v>600</v>
      </c>
      <c r="P38" s="40"/>
      <c r="Q38" s="44">
        <f t="shared" si="1"/>
        <v>183.4433</v>
      </c>
      <c r="R38" s="44">
        <f t="shared" si="0"/>
        <v>155.2549</v>
      </c>
      <c r="S38" s="45">
        <f t="shared" si="2"/>
        <v>0.18156206341957648</v>
      </c>
      <c r="U38" s="26"/>
    </row>
    <row r="39" spans="1:21" ht="9.75" customHeight="1">
      <c r="A39" s="47">
        <v>35</v>
      </c>
      <c r="B39" s="47"/>
      <c r="C39" s="53" t="s">
        <v>22</v>
      </c>
      <c r="D39" s="37">
        <v>0.7676</v>
      </c>
      <c r="E39" s="38">
        <v>600</v>
      </c>
      <c r="F39" s="39"/>
      <c r="G39" s="37">
        <v>533.1719</v>
      </c>
      <c r="H39" s="37">
        <v>90.9917</v>
      </c>
      <c r="I39" s="38">
        <v>600</v>
      </c>
      <c r="J39" s="40"/>
      <c r="K39" s="37">
        <v>287.7153</v>
      </c>
      <c r="L39" s="40">
        <v>600</v>
      </c>
      <c r="M39" s="40"/>
      <c r="N39" s="36">
        <v>174.2835</v>
      </c>
      <c r="O39" s="52">
        <v>600</v>
      </c>
      <c r="P39" s="40"/>
      <c r="Q39" s="44">
        <f t="shared" si="1"/>
        <v>174.2835</v>
      </c>
      <c r="R39" s="44">
        <f t="shared" si="0"/>
        <v>90.9917</v>
      </c>
      <c r="S39" s="45">
        <f t="shared" si="2"/>
        <v>0.9153779960150213</v>
      </c>
      <c r="U39" s="26"/>
    </row>
    <row r="40" spans="1:21" ht="9.75" customHeight="1">
      <c r="A40" s="47">
        <v>36</v>
      </c>
      <c r="B40" s="47"/>
      <c r="C40" s="53" t="s">
        <v>22</v>
      </c>
      <c r="D40" s="37">
        <v>100.4875</v>
      </c>
      <c r="E40" s="38">
        <v>600</v>
      </c>
      <c r="F40" s="39"/>
      <c r="G40" s="71">
        <v>247.8439</v>
      </c>
      <c r="H40" s="37">
        <v>220.497</v>
      </c>
      <c r="I40" s="38">
        <v>600</v>
      </c>
      <c r="J40" s="40"/>
      <c r="K40" s="72">
        <v>244.0185</v>
      </c>
      <c r="L40" s="40">
        <v>600</v>
      </c>
      <c r="M40" s="40"/>
      <c r="N40" s="37">
        <v>311.415</v>
      </c>
      <c r="O40" s="52">
        <v>112</v>
      </c>
      <c r="P40" s="40"/>
      <c r="Q40" s="50">
        <f t="shared" si="1"/>
        <v>244.0185</v>
      </c>
      <c r="R40" s="44">
        <f t="shared" si="0"/>
        <v>220.497</v>
      </c>
      <c r="S40" s="45">
        <f t="shared" si="2"/>
        <v>0.10667492074722093</v>
      </c>
      <c r="U40" s="26"/>
    </row>
    <row r="41" spans="1:21" ht="9.75" customHeight="1">
      <c r="A41" s="47">
        <v>37</v>
      </c>
      <c r="B41" s="47"/>
      <c r="C41" s="53" t="s">
        <v>22</v>
      </c>
      <c r="D41" s="37">
        <v>0.0364</v>
      </c>
      <c r="E41" s="38">
        <v>600</v>
      </c>
      <c r="F41" s="39"/>
      <c r="G41" s="37">
        <v>1193.1791</v>
      </c>
      <c r="H41" s="37">
        <v>109.2468</v>
      </c>
      <c r="I41" s="38">
        <v>600</v>
      </c>
      <c r="J41" s="40"/>
      <c r="K41" s="35">
        <v>331.0841</v>
      </c>
      <c r="L41" s="40">
        <v>600</v>
      </c>
      <c r="M41" s="40"/>
      <c r="N41" s="36">
        <v>218.817</v>
      </c>
      <c r="O41" s="52">
        <v>597</v>
      </c>
      <c r="P41" s="40"/>
      <c r="Q41" s="44">
        <f t="shared" si="1"/>
        <v>218.817</v>
      </c>
      <c r="R41" s="44">
        <f t="shared" si="0"/>
        <v>109.2468</v>
      </c>
      <c r="S41" s="45">
        <f t="shared" si="2"/>
        <v>1.0029602697744924</v>
      </c>
      <c r="U41" s="26"/>
    </row>
    <row r="42" spans="1:21" ht="9.75" customHeight="1">
      <c r="A42" s="47">
        <v>38</v>
      </c>
      <c r="B42" s="47"/>
      <c r="C42" s="53" t="s">
        <v>22</v>
      </c>
      <c r="D42" s="37">
        <v>0.6878</v>
      </c>
      <c r="E42" s="38">
        <v>600</v>
      </c>
      <c r="F42" s="39"/>
      <c r="G42" s="53" t="s">
        <v>22</v>
      </c>
      <c r="H42" s="37">
        <v>159.2272</v>
      </c>
      <c r="I42" s="38">
        <v>600</v>
      </c>
      <c r="J42" s="40"/>
      <c r="K42" s="35">
        <v>356.2838</v>
      </c>
      <c r="L42" s="40">
        <v>600</v>
      </c>
      <c r="M42" s="40"/>
      <c r="N42" s="36">
        <v>255.5735</v>
      </c>
      <c r="O42" s="52">
        <v>600</v>
      </c>
      <c r="P42" s="40"/>
      <c r="Q42" s="44">
        <f t="shared" si="1"/>
        <v>255.5735</v>
      </c>
      <c r="R42" s="44">
        <f t="shared" si="0"/>
        <v>159.2272</v>
      </c>
      <c r="S42" s="45">
        <f t="shared" si="2"/>
        <v>0.6050869449440798</v>
      </c>
      <c r="U42" s="26"/>
    </row>
    <row r="43" spans="1:21" ht="9.75" customHeight="1">
      <c r="A43" s="47">
        <v>39</v>
      </c>
      <c r="B43" s="47"/>
      <c r="C43" s="53" t="s">
        <v>22</v>
      </c>
      <c r="D43" s="37">
        <v>0.0542</v>
      </c>
      <c r="E43" s="52">
        <v>600</v>
      </c>
      <c r="F43" s="39"/>
      <c r="G43" s="53" t="s">
        <v>22</v>
      </c>
      <c r="H43" s="37">
        <v>156.1908</v>
      </c>
      <c r="I43" s="38">
        <v>600</v>
      </c>
      <c r="J43" s="40"/>
      <c r="K43" s="44">
        <v>241.6013</v>
      </c>
      <c r="L43" s="40">
        <v>600</v>
      </c>
      <c r="M43" s="40"/>
      <c r="N43" s="36">
        <v>196.3725</v>
      </c>
      <c r="O43" s="52">
        <v>286</v>
      </c>
      <c r="P43" s="40"/>
      <c r="Q43" s="44">
        <f t="shared" si="1"/>
        <v>196.3725</v>
      </c>
      <c r="R43" s="44">
        <f t="shared" si="0"/>
        <v>156.1908</v>
      </c>
      <c r="S43" s="45">
        <f t="shared" si="2"/>
        <v>0.2572603508017118</v>
      </c>
      <c r="U43" s="26"/>
    </row>
    <row r="44" spans="1:21" ht="9.75" customHeight="1">
      <c r="A44" s="47">
        <v>40</v>
      </c>
      <c r="B44" s="47"/>
      <c r="C44" s="55" t="s">
        <v>22</v>
      </c>
      <c r="D44" s="58">
        <v>0.0319</v>
      </c>
      <c r="E44" s="56">
        <v>600</v>
      </c>
      <c r="F44" s="39"/>
      <c r="G44" s="55" t="s">
        <v>22</v>
      </c>
      <c r="H44" s="58">
        <v>211.6148</v>
      </c>
      <c r="I44" s="56">
        <v>600</v>
      </c>
      <c r="J44" s="40"/>
      <c r="K44" s="58">
        <v>521.0852</v>
      </c>
      <c r="L44" s="56">
        <v>600</v>
      </c>
      <c r="M44" s="40"/>
      <c r="N44" s="61">
        <v>284.2486</v>
      </c>
      <c r="O44" s="56">
        <v>600</v>
      </c>
      <c r="P44" s="40"/>
      <c r="Q44" s="62">
        <f t="shared" si="1"/>
        <v>284.2486</v>
      </c>
      <c r="R44" s="62">
        <f t="shared" si="0"/>
        <v>211.6148</v>
      </c>
      <c r="S44" s="63">
        <f t="shared" si="2"/>
        <v>0.34323591733659464</v>
      </c>
      <c r="U44" s="26"/>
    </row>
  </sheetData>
  <mergeCells count="5">
    <mergeCell ref="K3:L3"/>
    <mergeCell ref="N3:O3"/>
    <mergeCell ref="Q3:S3"/>
    <mergeCell ref="C3:E3"/>
    <mergeCell ref="G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 Mallik</dc:creator>
  <cp:keywords/>
  <dc:description/>
  <cp:lastModifiedBy>Michael R. Bussieck</cp:lastModifiedBy>
  <cp:lastPrinted>2002-10-27T19:24:24Z</cp:lastPrinted>
  <dcterms:created xsi:type="dcterms:W3CDTF">2001-07-09T19:51:03Z</dcterms:created>
  <dcterms:modified xsi:type="dcterms:W3CDTF">2002-11-28T18:59:02Z</dcterms:modified>
  <cp:category/>
  <cp:version/>
  <cp:contentType/>
  <cp:contentStatus/>
</cp:coreProperties>
</file>